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emf" ContentType="image/x-emf"/>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485" yWindow="405" windowWidth="15135" windowHeight="8385"/>
  </bookViews>
  <sheets>
    <sheet name="Introduction" sheetId="5" r:id="rId1"/>
    <sheet name="Instructions" sheetId="7" r:id="rId2"/>
    <sheet name="Self-Assessment Questionnaire" sheetId="1" r:id="rId3"/>
    <sheet name="Score" sheetId="2" r:id="rId4"/>
    <sheet name="Capability Matrix" sheetId="4" r:id="rId5"/>
  </sheets>
  <definedNames>
    <definedName name="_Toc199758172" localSheetId="3">Score!$A$1</definedName>
    <definedName name="_Toc200859186" localSheetId="2">'Self-Assessment Questionnaire'!$A$1</definedName>
    <definedName name="_Toc200859187" localSheetId="2">'Self-Assessment Questionnaire'!$A$3</definedName>
    <definedName name="_Toc200859188" localSheetId="2">'Self-Assessment Questionnaire'!$A$162</definedName>
    <definedName name="_Toc200859189" localSheetId="2">'Self-Assessment Questionnaire'!$A$411</definedName>
    <definedName name="_Toc200859190" localSheetId="2">'Self-Assessment Questionnaire'!$A$502</definedName>
  </definedNames>
  <calcPr calcId="125725"/>
</workbook>
</file>

<file path=xl/calcChain.xml><?xml version="1.0" encoding="utf-8"?>
<calcChain xmlns="http://schemas.openxmlformats.org/spreadsheetml/2006/main">
  <c r="AD119" i="4"/>
  <c r="Z126" s="1"/>
  <c r="AC119"/>
  <c r="AC118" s="1"/>
  <c r="AB119"/>
  <c r="AB118" s="1"/>
  <c r="X127"/>
  <c r="X126" s="1"/>
  <c r="W127"/>
  <c r="W126" s="1"/>
  <c r="AA119"/>
  <c r="G40" s="1"/>
  <c r="Z119"/>
  <c r="Z118" s="1"/>
  <c r="Y119"/>
  <c r="T81" s="1"/>
  <c r="X119"/>
  <c r="X118" s="1"/>
  <c r="R114"/>
  <c r="R115"/>
  <c r="AK98"/>
  <c r="Q99"/>
  <c r="P99"/>
  <c r="O99"/>
  <c r="O98"/>
  <c r="F41"/>
  <c r="K81"/>
  <c r="M99"/>
  <c r="M98"/>
  <c r="W119"/>
  <c r="V126"/>
  <c r="L69"/>
  <c r="L68"/>
  <c r="K69"/>
  <c r="K68" s="1"/>
  <c r="J69"/>
  <c r="J68" s="1"/>
  <c r="U127"/>
  <c r="E77" s="1"/>
  <c r="AJ99"/>
  <c r="I98" s="1"/>
  <c r="AI98"/>
  <c r="AI99"/>
  <c r="V106"/>
  <c r="R82"/>
  <c r="R81"/>
  <c r="AH99"/>
  <c r="AH98"/>
  <c r="AG99"/>
  <c r="AG98" s="1"/>
  <c r="AG23"/>
  <c r="AG22" s="1"/>
  <c r="AG45"/>
  <c r="U102" s="1"/>
  <c r="AF7"/>
  <c r="AH30" s="1"/>
  <c r="AG30"/>
  <c r="V99"/>
  <c r="V98"/>
  <c r="U99"/>
  <c r="U98"/>
  <c r="AE35"/>
  <c r="AE34" s="1"/>
  <c r="S7"/>
  <c r="T118" s="1"/>
  <c r="U41"/>
  <c r="T77" s="1"/>
  <c r="C495" i="1"/>
  <c r="C464"/>
  <c r="C388"/>
  <c r="C361"/>
  <c r="C347"/>
  <c r="T11" i="4"/>
  <c r="T10"/>
  <c r="AG49"/>
  <c r="S77"/>
  <c r="K99"/>
  <c r="K26"/>
  <c r="T103"/>
  <c r="T102"/>
  <c r="C583" i="1"/>
  <c r="C579"/>
  <c r="C575"/>
  <c r="C571"/>
  <c r="C567"/>
  <c r="C563"/>
  <c r="C559"/>
  <c r="C555"/>
  <c r="C551"/>
  <c r="C547"/>
  <c r="C543"/>
  <c r="C539"/>
  <c r="C535"/>
  <c r="C406"/>
  <c r="C396"/>
  <c r="C384"/>
  <c r="C339"/>
  <c r="C323"/>
  <c r="C318"/>
  <c r="T41" i="4"/>
  <c r="T48" s="1"/>
  <c r="S103"/>
  <c r="AE48" s="1"/>
  <c r="C528" i="1"/>
  <c r="C522"/>
  <c r="C477"/>
  <c r="C471"/>
  <c r="C453"/>
  <c r="C447"/>
  <c r="C441"/>
  <c r="C435"/>
  <c r="C429"/>
  <c r="C422"/>
  <c r="C400"/>
  <c r="C355"/>
  <c r="C332"/>
  <c r="C312"/>
  <c r="C306"/>
  <c r="R103" i="4"/>
  <c r="R6"/>
  <c r="C298" i="1"/>
  <c r="S41" i="4"/>
  <c r="S52" s="1"/>
  <c r="C290" i="1"/>
  <c r="C49" i="4"/>
  <c r="D82"/>
  <c r="R73" s="1"/>
  <c r="F99"/>
  <c r="J89" s="1"/>
  <c r="E99"/>
  <c r="E98" s="1"/>
  <c r="L45"/>
  <c r="L44" s="1"/>
  <c r="R15"/>
  <c r="R126" s="1"/>
  <c r="AF23"/>
  <c r="AE31"/>
  <c r="AF44"/>
  <c r="AE11"/>
  <c r="AE10"/>
  <c r="K53"/>
  <c r="K52"/>
  <c r="AE23"/>
  <c r="AE22"/>
  <c r="R11"/>
  <c r="R10"/>
  <c r="S49"/>
  <c r="S48"/>
  <c r="R41"/>
  <c r="AG18"/>
  <c r="R53"/>
  <c r="R122"/>
  <c r="R49"/>
  <c r="R48"/>
  <c r="C90" i="1"/>
  <c r="AF41" i="4"/>
  <c r="AF40" s="1"/>
  <c r="B82"/>
  <c r="B81" s="1"/>
  <c r="B78"/>
  <c r="B77" s="1"/>
  <c r="K49"/>
  <c r="AF18" s="1"/>
  <c r="C65" i="1"/>
  <c r="J49" i="4"/>
  <c r="AE40" s="1"/>
  <c r="C59" i="1"/>
  <c r="R86" i="4"/>
  <c r="R85" s="1"/>
  <c r="J78"/>
  <c r="J77" s="1"/>
  <c r="J61"/>
  <c r="J60" s="1"/>
  <c r="C47" i="1"/>
  <c r="J65" i="4"/>
  <c r="J64" s="1"/>
  <c r="C41" i="1"/>
  <c r="K41" i="4"/>
  <c r="K40" s="1"/>
  <c r="AE45"/>
  <c r="AE44" s="1"/>
  <c r="J41"/>
  <c r="J40" s="1"/>
  <c r="C41"/>
  <c r="C40" s="1"/>
  <c r="J15"/>
  <c r="J14" s="1"/>
  <c r="J7"/>
  <c r="J6" s="1"/>
  <c r="J27"/>
  <c r="J26" s="1"/>
  <c r="B41"/>
  <c r="B40" s="1"/>
  <c r="AK34"/>
  <c r="AJ34"/>
  <c r="AI34"/>
  <c r="AH34"/>
  <c r="AG34"/>
  <c r="AF34"/>
  <c r="AK22"/>
  <c r="AJ22"/>
  <c r="AI22"/>
  <c r="AH22"/>
  <c r="AK18"/>
  <c r="AJ18"/>
  <c r="AH18"/>
  <c r="AK10"/>
  <c r="AJ10"/>
  <c r="AI10"/>
  <c r="AH10"/>
  <c r="W10"/>
  <c r="W6"/>
  <c r="V6"/>
  <c r="U6"/>
  <c r="T6"/>
  <c r="C37" i="2"/>
  <c r="J37" s="1"/>
  <c r="J55" s="1"/>
  <c r="I93" s="1"/>
  <c r="C10"/>
  <c r="J103"/>
  <c r="J97"/>
  <c r="J104"/>
  <c r="J105"/>
  <c r="J106"/>
  <c r="K23" i="4"/>
  <c r="J56" s="1"/>
  <c r="J23"/>
  <c r="J22" s="1"/>
  <c r="J19"/>
  <c r="J18" s="1"/>
  <c r="J11"/>
  <c r="J10" s="1"/>
  <c r="D41"/>
  <c r="B19"/>
  <c r="B24"/>
  <c r="D49"/>
  <c r="K89"/>
  <c r="B69"/>
  <c r="B49"/>
  <c r="B102" s="1"/>
  <c r="C15"/>
  <c r="B15"/>
  <c r="B14"/>
  <c r="D45"/>
  <c r="E40"/>
  <c r="C45"/>
  <c r="C44"/>
  <c r="B11"/>
  <c r="I52"/>
  <c r="F52"/>
  <c r="E52"/>
  <c r="D52"/>
  <c r="C52"/>
  <c r="I48"/>
  <c r="F48"/>
  <c r="E48"/>
  <c r="Q22"/>
  <c r="O22"/>
  <c r="N22"/>
  <c r="M22"/>
  <c r="L22"/>
  <c r="I22"/>
  <c r="F22"/>
  <c r="E22"/>
  <c r="D22"/>
  <c r="Q18"/>
  <c r="O18"/>
  <c r="N18"/>
  <c r="M18"/>
  <c r="L18"/>
  <c r="K18"/>
  <c r="I18"/>
  <c r="F18"/>
  <c r="E18"/>
  <c r="D18"/>
  <c r="Q14"/>
  <c r="O14"/>
  <c r="N14"/>
  <c r="M14"/>
  <c r="I14"/>
  <c r="F14"/>
  <c r="E14"/>
  <c r="D14"/>
  <c r="Q10"/>
  <c r="O10"/>
  <c r="N10"/>
  <c r="M10"/>
  <c r="L10"/>
  <c r="K10"/>
  <c r="B7"/>
  <c r="AE15"/>
  <c r="C211" i="1"/>
  <c r="C205"/>
  <c r="C186"/>
  <c r="C181"/>
  <c r="C253"/>
  <c r="C246"/>
  <c r="C239"/>
  <c r="C233"/>
  <c r="C227"/>
  <c r="C197"/>
  <c r="C263"/>
  <c r="C173"/>
  <c r="C126"/>
  <c r="C111"/>
  <c r="C154"/>
  <c r="C137"/>
  <c r="C147"/>
  <c r="C130"/>
  <c r="C105"/>
  <c r="C97"/>
  <c r="C82"/>
  <c r="C35"/>
  <c r="C29"/>
  <c r="C22"/>
  <c r="C15"/>
  <c r="C8"/>
  <c r="I107" i="2"/>
  <c r="C4"/>
  <c r="I4" s="1"/>
  <c r="C5"/>
  <c r="I5" s="1"/>
  <c r="C6"/>
  <c r="I6" s="1"/>
  <c r="C7"/>
  <c r="J7" s="1"/>
  <c r="C8"/>
  <c r="J8" s="1"/>
  <c r="C9"/>
  <c r="J9" s="1"/>
  <c r="J10"/>
  <c r="C11"/>
  <c r="I11"/>
  <c r="C12"/>
  <c r="I12"/>
  <c r="C13"/>
  <c r="I13"/>
  <c r="C14"/>
  <c r="J14"/>
  <c r="C15"/>
  <c r="J15"/>
  <c r="C16"/>
  <c r="I16"/>
  <c r="C17"/>
  <c r="J17"/>
  <c r="C18"/>
  <c r="I18"/>
  <c r="C19"/>
  <c r="I19"/>
  <c r="C20"/>
  <c r="I20"/>
  <c r="C21"/>
  <c r="I21"/>
  <c r="C22"/>
  <c r="J22"/>
  <c r="C27"/>
  <c r="I27"/>
  <c r="C28"/>
  <c r="J28"/>
  <c r="C29"/>
  <c r="J29"/>
  <c r="C30"/>
  <c r="I30"/>
  <c r="C31"/>
  <c r="J31"/>
  <c r="C32"/>
  <c r="J32"/>
  <c r="C33"/>
  <c r="I33"/>
  <c r="C34"/>
  <c r="I34"/>
  <c r="C35"/>
  <c r="I35"/>
  <c r="C36"/>
  <c r="J36"/>
  <c r="C38"/>
  <c r="I38"/>
  <c r="C39"/>
  <c r="I39"/>
  <c r="C40"/>
  <c r="I40"/>
  <c r="C41"/>
  <c r="J41"/>
  <c r="C42"/>
  <c r="J42"/>
  <c r="C43"/>
  <c r="I43"/>
  <c r="C44"/>
  <c r="I44"/>
  <c r="C45"/>
  <c r="I45"/>
  <c r="C46"/>
  <c r="J46"/>
  <c r="C47"/>
  <c r="I47"/>
  <c r="C48"/>
  <c r="J48"/>
  <c r="C49"/>
  <c r="I49"/>
  <c r="C50"/>
  <c r="J50"/>
  <c r="C51"/>
  <c r="I51"/>
  <c r="C52"/>
  <c r="J52"/>
  <c r="C53"/>
  <c r="I53"/>
  <c r="C54"/>
  <c r="I54"/>
  <c r="J59"/>
  <c r="C60"/>
  <c r="I60" s="1"/>
  <c r="C62"/>
  <c r="I62" s="1"/>
  <c r="C66"/>
  <c r="I66" s="1"/>
  <c r="C67"/>
  <c r="I67" s="1"/>
  <c r="C68"/>
  <c r="I68" s="1"/>
  <c r="C69"/>
  <c r="I69" s="1"/>
  <c r="C61"/>
  <c r="J61" s="1"/>
  <c r="C63"/>
  <c r="J63" s="1"/>
  <c r="C64"/>
  <c r="J64" s="1"/>
  <c r="C65"/>
  <c r="J65" s="1"/>
  <c r="C74"/>
  <c r="I74" s="1"/>
  <c r="C75"/>
  <c r="I75" s="1"/>
  <c r="C76"/>
  <c r="J76" s="1"/>
  <c r="C77"/>
  <c r="J77" s="1"/>
  <c r="C78"/>
  <c r="J78" s="1"/>
  <c r="C79"/>
  <c r="J79" s="1"/>
  <c r="C80"/>
  <c r="J80" s="1"/>
  <c r="C81"/>
  <c r="J81" s="1"/>
  <c r="C82"/>
  <c r="J82" s="1"/>
  <c r="C83"/>
  <c r="J83" s="1"/>
  <c r="C84"/>
  <c r="J84" s="1"/>
  <c r="C85"/>
  <c r="J85" s="1"/>
  <c r="C86"/>
  <c r="J86" s="1"/>
  <c r="C87"/>
  <c r="J87" s="1"/>
  <c r="C88"/>
  <c r="J88" s="1"/>
  <c r="J107"/>
  <c r="G107"/>
  <c r="R14" i="4"/>
  <c r="J48"/>
  <c r="AJ98"/>
  <c r="S81"/>
  <c r="AG40"/>
  <c r="S10"/>
  <c r="X98"/>
  <c r="R130"/>
  <c r="R40"/>
  <c r="AE18"/>
  <c r="AE30"/>
  <c r="R44"/>
  <c r="R118"/>
  <c r="AG44"/>
  <c r="U110"/>
  <c r="V118"/>
  <c r="Y118"/>
  <c r="AA118"/>
  <c r="AD118"/>
  <c r="S114"/>
  <c r="Y126"/>
  <c r="AH48"/>
  <c r="Q98"/>
  <c r="P98"/>
  <c r="F40"/>
  <c r="N98"/>
  <c r="U77"/>
  <c r="W118"/>
  <c r="K56"/>
  <c r="L98"/>
  <c r="W106"/>
  <c r="T126"/>
  <c r="K85"/>
  <c r="AF6"/>
  <c r="W98"/>
  <c r="J81"/>
  <c r="K48"/>
  <c r="S122"/>
  <c r="AE6"/>
  <c r="AH40"/>
  <c r="AF26"/>
  <c r="R98"/>
  <c r="B10"/>
  <c r="C10"/>
  <c r="C22"/>
  <c r="C98"/>
  <c r="J98"/>
  <c r="S40"/>
  <c r="R102"/>
  <c r="T40"/>
  <c r="AK40"/>
  <c r="K98"/>
  <c r="S6"/>
  <c r="J52"/>
  <c r="AJ40"/>
  <c r="D44"/>
  <c r="C18"/>
  <c r="T44"/>
  <c r="U40"/>
  <c r="S98"/>
  <c r="AG48"/>
  <c r="S118"/>
  <c r="T110"/>
  <c r="S102"/>
  <c r="R77"/>
  <c r="K14"/>
  <c r="J73"/>
  <c r="S126"/>
  <c r="S73"/>
  <c r="B6"/>
  <c r="C73"/>
  <c r="D77"/>
  <c r="K6"/>
  <c r="E81"/>
  <c r="H98"/>
  <c r="C48"/>
  <c r="G98"/>
  <c r="B73"/>
  <c r="D81"/>
  <c r="C81"/>
  <c r="B48"/>
  <c r="C14"/>
  <c r="T14"/>
  <c r="J85"/>
  <c r="C77"/>
  <c r="S14"/>
  <c r="D98"/>
  <c r="K44"/>
  <c r="S110"/>
  <c r="S44"/>
  <c r="B44"/>
  <c r="AI40"/>
  <c r="AE26"/>
  <c r="AF22"/>
  <c r="B98"/>
  <c r="B52"/>
  <c r="R110"/>
  <c r="AE98"/>
  <c r="D40"/>
  <c r="J44"/>
  <c r="R52"/>
  <c r="R106"/>
  <c r="B18"/>
  <c r="B22"/>
  <c r="AE7"/>
  <c r="V81"/>
  <c r="I55" i="2"/>
  <c r="G93" s="1"/>
  <c r="J93" s="1"/>
  <c r="F98" i="4"/>
  <c r="AF48"/>
  <c r="K22"/>
  <c r="C102"/>
  <c r="AF30"/>
  <c r="L52"/>
  <c r="U106"/>
  <c r="U126"/>
  <c r="K93"/>
  <c r="U81"/>
  <c r="W81"/>
  <c r="J23" i="2" l="1"/>
  <c r="I92" s="1"/>
  <c r="I96" s="1"/>
  <c r="J89"/>
  <c r="I95" s="1"/>
  <c r="I89"/>
  <c r="G95" s="1"/>
  <c r="J95" s="1"/>
  <c r="J70"/>
  <c r="I94" s="1"/>
  <c r="I70"/>
  <c r="G94" s="1"/>
  <c r="J94" s="1"/>
  <c r="I23"/>
  <c r="G92" s="1"/>
  <c r="T98" i="4"/>
  <c r="T106"/>
  <c r="J93"/>
  <c r="J92" i="2" l="1"/>
  <c r="G96"/>
  <c r="J96" s="1"/>
  <c r="G98" s="1"/>
  <c r="I98" s="1"/>
</calcChain>
</file>

<file path=xl/sharedStrings.xml><?xml version="1.0" encoding="utf-8"?>
<sst xmlns="http://schemas.openxmlformats.org/spreadsheetml/2006/main" count="1065" uniqueCount="487">
  <si>
    <t>1.1.1</t>
  </si>
  <si>
    <t>1.1.2</t>
  </si>
  <si>
    <t>1.1.3</t>
  </si>
  <si>
    <t>1.1.4</t>
  </si>
  <si>
    <t>1.1.5</t>
  </si>
  <si>
    <t xml:space="preserve">1.1.6 </t>
  </si>
  <si>
    <t>1.1.7</t>
  </si>
  <si>
    <t>1.2.1</t>
  </si>
  <si>
    <t>1.2.2</t>
  </si>
  <si>
    <t xml:space="preserve">1.3.1 </t>
  </si>
  <si>
    <t>1.3.2</t>
  </si>
  <si>
    <t>1.3.3</t>
  </si>
  <si>
    <t>1.3.4</t>
  </si>
  <si>
    <t>1.3.5</t>
  </si>
  <si>
    <t>1.4.1</t>
  </si>
  <si>
    <t>1.4.2</t>
  </si>
  <si>
    <t>1.4.3</t>
  </si>
  <si>
    <t>1.4.4</t>
  </si>
  <si>
    <t>1.4.5</t>
  </si>
  <si>
    <t>2.1.1</t>
  </si>
  <si>
    <t>2.1.2</t>
  </si>
  <si>
    <t>2.1.3</t>
  </si>
  <si>
    <t>2.2.1</t>
  </si>
  <si>
    <t>2.2.2</t>
  </si>
  <si>
    <t>2.2.3</t>
  </si>
  <si>
    <t xml:space="preserve">2.3.1 </t>
  </si>
  <si>
    <t>2.3.2</t>
  </si>
  <si>
    <t>2.3.3</t>
  </si>
  <si>
    <t>2.3.4</t>
  </si>
  <si>
    <t>2.3.5</t>
  </si>
  <si>
    <t>2.4.1</t>
  </si>
  <si>
    <t>2.5.1.1</t>
  </si>
  <si>
    <t>2.5.1.2</t>
  </si>
  <si>
    <t>2.5.1.3</t>
  </si>
  <si>
    <t>2.5.1.4</t>
  </si>
  <si>
    <t>2.5.1.5</t>
  </si>
  <si>
    <t>2.5.1.6</t>
  </si>
  <si>
    <t>2.5.1.7</t>
  </si>
  <si>
    <t>2.5.1.8</t>
  </si>
  <si>
    <t>2.5.2.1</t>
  </si>
  <si>
    <t>2.5.2.2</t>
  </si>
  <si>
    <t>2.5.2.3</t>
  </si>
  <si>
    <t>2.5.3.2</t>
  </si>
  <si>
    <t>2.5.3.3</t>
  </si>
  <si>
    <t>2.5.3.4</t>
  </si>
  <si>
    <t>3.1.1</t>
  </si>
  <si>
    <t>3.1.2</t>
  </si>
  <si>
    <t>3.1.3</t>
  </si>
  <si>
    <t>3.1.4</t>
  </si>
  <si>
    <t>3.1.5</t>
  </si>
  <si>
    <t>3.1.6</t>
  </si>
  <si>
    <t>3.1.7</t>
  </si>
  <si>
    <t>3.2.1</t>
  </si>
  <si>
    <t>3.2.2</t>
  </si>
  <si>
    <t>3.2.3</t>
  </si>
  <si>
    <t xml:space="preserve">3.3.1 </t>
  </si>
  <si>
    <t>4.1.1</t>
  </si>
  <si>
    <t>4.1.2</t>
  </si>
  <si>
    <t>4.1.3</t>
  </si>
  <si>
    <t>4.1.4</t>
  </si>
  <si>
    <t>4.1.5</t>
  </si>
  <si>
    <t>4.1.6</t>
  </si>
  <si>
    <t>4.1.7</t>
  </si>
  <si>
    <t>4.1.8</t>
  </si>
  <si>
    <t>4.1.9</t>
  </si>
  <si>
    <t>4.1.10</t>
  </si>
  <si>
    <t>4.1.11</t>
  </si>
  <si>
    <t>4.1.12</t>
  </si>
  <si>
    <t>4.1.13</t>
  </si>
  <si>
    <t xml:space="preserve">4.1.14 </t>
  </si>
  <si>
    <t>4.1.15</t>
  </si>
  <si>
    <t>2.5.3.1</t>
  </si>
  <si>
    <t>2.5.3.5</t>
  </si>
  <si>
    <t>Question</t>
  </si>
  <si>
    <t>A</t>
  </si>
  <si>
    <t>B</t>
  </si>
  <si>
    <t>C</t>
  </si>
  <si>
    <t>D</t>
  </si>
  <si>
    <t>E</t>
  </si>
  <si>
    <t>1.1.6</t>
  </si>
  <si>
    <t>1.3.1</t>
  </si>
  <si>
    <t>2.3.1</t>
  </si>
  <si>
    <t>3.3.1</t>
  </si>
  <si>
    <t>4.1.14</t>
  </si>
  <si>
    <t>a</t>
  </si>
  <si>
    <t>b</t>
  </si>
  <si>
    <t>c</t>
  </si>
  <si>
    <t>d</t>
  </si>
  <si>
    <t>e</t>
  </si>
  <si>
    <t>1.1</t>
  </si>
  <si>
    <t>1.2</t>
  </si>
  <si>
    <t>1.3</t>
  </si>
  <si>
    <t>1.4</t>
  </si>
  <si>
    <t>2.1</t>
  </si>
  <si>
    <t>2.2</t>
  </si>
  <si>
    <t>2.3</t>
  </si>
  <si>
    <t>2.4</t>
  </si>
  <si>
    <t>2.5</t>
  </si>
  <si>
    <t>2.5.2</t>
  </si>
  <si>
    <t>2.5.3</t>
  </si>
  <si>
    <t>3.1</t>
  </si>
  <si>
    <t>3.2</t>
  </si>
  <si>
    <t>3.3</t>
  </si>
  <si>
    <t xml:space="preserve">The organisation shall have in place a documented structure that is designed and maintained to meet all of the requirements established under clause “3.2.1.1 General Requirements” of this protocol and to provide adequate support and information to the organisation for this. The structure shall include provision to support the development, implementation and achievement of the data quality management policy, strategy, risk identification, assessment and control, objectives, targets and plans. It shall also support all of the requirements related to implementation and operation, checking and corrective actions and the management review. </t>
  </si>
  <si>
    <t xml:space="preserve">The information shall be accessible to all relevant employees and other relevant third parties including contractors as appropriate. </t>
  </si>
  <si>
    <t xml:space="preserve">Data quality management information </t>
  </si>
  <si>
    <t>Does the organisation have a documented data quality management structure in place?</t>
  </si>
  <si>
    <t xml:space="preserve">b)    Yes, implemented and documented </t>
  </si>
  <si>
    <t xml:space="preserve">d)    Yes, documented </t>
  </si>
  <si>
    <t>Does the organisation have a data quality policy?</t>
  </si>
  <si>
    <t>Does the documentation of this data quality management structure includes data quality management manual, objectives and targets?</t>
  </si>
  <si>
    <t>To what extent are the objectives on data quality management measurable?</t>
  </si>
  <si>
    <t>b)    From 50% to 90%</t>
  </si>
  <si>
    <t>d)    From 0% to 10%</t>
  </si>
  <si>
    <t>To what extent does the documentation of this data quality management structure contain the data quality management action plans?</t>
  </si>
  <si>
    <t>To what extent does the documentation of this data quality management structure contain the data quality management risk identification, risk assessment, and risk control actions?</t>
  </si>
  <si>
    <t>Example: test routines</t>
  </si>
  <si>
    <t>d)    Yes, documented</t>
  </si>
  <si>
    <t xml:space="preserve">Data quality requirements </t>
  </si>
  <si>
    <t xml:space="preserve">The organisation shall establish and maintain a procedure for identifying and accessing the data synchronisation requirements and other (legal) requirements that are applicable to data management. </t>
  </si>
  <si>
    <t>Is there a process in place to keep the organisation up-to-date regarding the GDSN requirements?  [implementation and internal communication]</t>
  </si>
  <si>
    <t xml:space="preserve">1.3 Data quality management processes </t>
  </si>
  <si>
    <t xml:space="preserve">- The availability of information that describes the origin of the data </t>
  </si>
  <si>
    <t xml:space="preserve">- The availability of work instructions </t>
  </si>
  <si>
    <t xml:space="preserve">- The use of suitable equipment </t>
  </si>
  <si>
    <t xml:space="preserve">- The availability and use of monitoring and measuring processes and devices </t>
  </si>
  <si>
    <t xml:space="preserve">- The implementation of monitoring and measurement </t>
  </si>
  <si>
    <t xml:space="preserve">- The implementation of release, delivery and post delivery activities. </t>
  </si>
  <si>
    <t>Example: RACI chart, master data catalogue</t>
  </si>
  <si>
    <t>Does the organisation have work instructions and a available to support data quality management processes?</t>
  </si>
  <si>
    <t>Does the organisation make use of standardised monitoring and measuring processes?</t>
  </si>
  <si>
    <t>Are the tools that require calibration being calibrated within your organisation (either by internal or external certified service providers), according to requirements?</t>
  </si>
  <si>
    <t>b)    No</t>
  </si>
  <si>
    <t xml:space="preserve">Product data database structure and IT infrastructure and safeguards </t>
  </si>
  <si>
    <t xml:space="preserve">The organisation shall determine, provide and maintain the product data database(s) and IT infrastructure needed to achieve conformity to data quality requirements. </t>
  </si>
  <si>
    <t xml:space="preserve">The database structure shall: </t>
  </si>
  <si>
    <t xml:space="preserve">                - Secure integrity of the data in the database </t>
  </si>
  <si>
    <t xml:space="preserve">                - Be suitably formatted for data processing and storage </t>
  </si>
  <si>
    <t xml:space="preserve">                - Be accessible for review and verification purposes </t>
  </si>
  <si>
    <t xml:space="preserve">                - Have access provisions and limitations </t>
  </si>
  <si>
    <t xml:space="preserve">                - Ensure traceability of amendments </t>
  </si>
  <si>
    <t xml:space="preserve">                - Be suitable for internal and external data exchange. </t>
  </si>
  <si>
    <t>Does  the organisation make use of a single source of the truth for product master data to manage and share data with trading partners?</t>
  </si>
  <si>
    <t>To what extent does the database structure have access authorisation procedures?</t>
  </si>
  <si>
    <t>Attach: examples of security systems and tools that are used</t>
  </si>
  <si>
    <t>Does the organisation have a structure in place to ensure the security of data from unauthorised change?</t>
  </si>
  <si>
    <t xml:space="preserve">Example: Restrict update rights capability, access rights </t>
  </si>
  <si>
    <t>Example: IS backing up files (tapes available)</t>
  </si>
  <si>
    <t>Example: Schedule review of security rights (right people entering data)</t>
  </si>
  <si>
    <t>To what extent does the database structure ensure traceability of amendments (change history)?</t>
  </si>
  <si>
    <t>Example: Consistency checking by the data manager, registration of change history</t>
  </si>
  <si>
    <t xml:space="preserve">Responsibilities </t>
  </si>
  <si>
    <t xml:space="preserve">Responsible management shall ensure that data quality management responsibilities and authorities are defined, documented and communicated within the organisation. </t>
  </si>
  <si>
    <t xml:space="preserve">Responsible management shall appoint a manager or managers who, irrespective of other responsibilities, shall have the responsibility and authority to: </t>
  </si>
  <si>
    <t xml:space="preserve">- Ensure that processes needed for the data quality management system are established, implemented and maintained </t>
  </si>
  <si>
    <t xml:space="preserve">- Report to responsible management on the performance of the data quality management system and any need for improvement </t>
  </si>
  <si>
    <t xml:space="preserve">- Ensure the promotion of awareness of data quality requirements throughout the organisation. </t>
  </si>
  <si>
    <t xml:space="preserve">If more than one manager is appointed, the division of responsibilities shall be recorded and communicated throughout the organisation. </t>
  </si>
  <si>
    <t xml:space="preserve">Responsible management shall ensure that the integrity of the data quality management system is maintained when changes to the data quality management system are planned and implemented. </t>
  </si>
  <si>
    <t>Has the organisation defined the data quality management roles and responsibilities?</t>
  </si>
  <si>
    <t>Example: data quality manager responsibilities</t>
  </si>
  <si>
    <t>Do the manager(s) who are appointed have the responsibility and authority to ensure that processes needed for the data quality management structure are established, implemented and maintained?</t>
  </si>
  <si>
    <t>b)    No (go to 2.2.1)</t>
  </si>
  <si>
    <t xml:space="preserve">Reviews </t>
  </si>
  <si>
    <t xml:space="preserve">At suitable stages systematic reviews of processes, procedures, documents and product data shall be performed by responsible management in accordance with planned arrangements: </t>
  </si>
  <si>
    <t xml:space="preserve">                - To evaluate the ability to meet data quality requirements </t>
  </si>
  <si>
    <t xml:space="preserve">                - To identify any issues and propose necessary action. </t>
  </si>
  <si>
    <t xml:space="preserve">Participants in such reviews shall consist of representatives of functions concerned with data quality. Records of the results of the reviews and any necessary actions shall be maintained. </t>
  </si>
  <si>
    <t>Does the organisation periodically audit the data quality management structure?</t>
  </si>
  <si>
    <t>Example: Include review of processes, procedures, document, product data</t>
  </si>
  <si>
    <t>Audits: prove of adherence to procedures outlined, adherence to internal requirements</t>
  </si>
  <si>
    <t>b)    Yes, every two years</t>
  </si>
  <si>
    <t>d)    No, never</t>
  </si>
  <si>
    <t>Are the results of these audits shared within the organisation?</t>
  </si>
  <si>
    <t>Example: intranet / extranet / email</t>
  </si>
  <si>
    <t>Including feedback from auditors and clients (retailers)</t>
  </si>
  <si>
    <t>Example: training, change in equipment.</t>
  </si>
  <si>
    <t xml:space="preserve">Personnel, competence, skills and experience </t>
  </si>
  <si>
    <t xml:space="preserve">Personnel performing work that might affect data quality shall be competent on the basis of appropriate education, training, skills and experience. </t>
  </si>
  <si>
    <t xml:space="preserve">The organisation shall: </t>
  </si>
  <si>
    <t xml:space="preserve">                - Determine the necessary competence for personnel performing work that might affect data quality </t>
  </si>
  <si>
    <t xml:space="preserve">                - Provide training or take other actions to satisfy these needs </t>
  </si>
  <si>
    <t xml:space="preserve">                - Evaluate the effectiveness of these actions </t>
  </si>
  <si>
    <t xml:space="preserve">                - Ensure that its personnel are aware of the relevance and importance of their activities and how they contribute to the achievement of the quality objectives </t>
  </si>
  <si>
    <t xml:space="preserve">                - Maintain appropriate records of education, training, skills and experience. </t>
  </si>
  <si>
    <t>To what extent has the organisation identified what skills and talents are required in managing data quality?</t>
  </si>
  <si>
    <t xml:space="preserve">To what extent are people working with master data part of an ongoing training program?  </t>
  </si>
  <si>
    <t xml:space="preserve">Example: Training program </t>
  </si>
  <si>
    <t>To what extent does the organisation maintain appropriate records of education, training, skills, and experience?</t>
  </si>
  <si>
    <t xml:space="preserve">Internal communication </t>
  </si>
  <si>
    <t xml:space="preserve">Responsible management shall ensure that appropriate communication processes are established within the organisation and that communication takes place regarding the importance of and performance on data quality. </t>
  </si>
  <si>
    <t>Example: Internal websites, email, newsletter, other tools</t>
  </si>
  <si>
    <t xml:space="preserve">Operational control </t>
  </si>
  <si>
    <t xml:space="preserve">Product measurement and data generation </t>
  </si>
  <si>
    <t xml:space="preserve">The organisation shall determine appropriate: </t>
  </si>
  <si>
    <t xml:space="preserve">These inputs shall be reviewed for adequacy. </t>
  </si>
  <si>
    <t xml:space="preserve">The measurement output data shall be: </t>
  </si>
  <si>
    <t>Has the organisation got operational processes needed for product measuring and data generation (in accordance GS1 requirements)?</t>
  </si>
  <si>
    <t>Example: Reporting structure, responsibilities, work instructions, work flow routines</t>
  </si>
  <si>
    <t>Does the organisation have a specific process for generating and checking the data for new products, prior to first distribution of new products?</t>
  </si>
  <si>
    <t>Example: finished product may vary from design – reality check</t>
  </si>
  <si>
    <t>To what extent has the organisation determined appropriate methods for the recording of measurement data?</t>
  </si>
  <si>
    <t>Is the output data in compliance with standards of the GS1 accepted units of measure?</t>
  </si>
  <si>
    <t>Attach: GS1 standards</t>
  </si>
  <si>
    <t xml:space="preserve">Does the organisation have a GTIN, GPC and GLN allocation policy? </t>
  </si>
  <si>
    <t>Example:</t>
  </si>
  <si>
    <t>GTIN: Global Trade Identification Number (attach documents)</t>
  </si>
  <si>
    <t>GPC: Global Product Clasification</t>
  </si>
  <si>
    <t>GLN; Global Location Number</t>
  </si>
  <si>
    <t>Example: (conditions under which change in product needs change in barcode)</t>
  </si>
  <si>
    <t xml:space="preserve">To what extent is the GTIN policy applied within the organisation? </t>
  </si>
  <si>
    <t>Example: (GTIN: Global Trade Identification Number)</t>
  </si>
  <si>
    <t>Does the organisation have a process in place for checking product data during the product lifetime (ongoing check)?</t>
  </si>
  <si>
    <t xml:space="preserve">Product master data input into internal data systems </t>
  </si>
  <si>
    <t>Does the organisation have approved processes and procedures for data input?</t>
  </si>
  <si>
    <t>Does the organisation review the procedures for data input and creation for adequacy?</t>
  </si>
  <si>
    <t xml:space="preserve">d)    No, never </t>
  </si>
  <si>
    <t xml:space="preserve">External data publishing </t>
  </si>
  <si>
    <t xml:space="preserve">The organisation shall establish and maintain procedures to control the process of publishing product data into external data pools. </t>
  </si>
  <si>
    <t xml:space="preserve">The data publishing process shall include all necessary provisions to ensure that product data published into external data pools is accurate, based upon the actual product characteristics and that published data can be traced back to its origin. </t>
  </si>
  <si>
    <t xml:space="preserve">The data publishing procedure shall include: </t>
  </si>
  <si>
    <t xml:space="preserve">Responsible management shall appoint a manager or managers who, irrespective of other responsibilities, shall be made responsible for data publishing. </t>
  </si>
  <si>
    <t xml:space="preserve">If more than one manager is appointed the division of responsibilities shall be recorded and communicated throughout the organisation. </t>
  </si>
  <si>
    <t>Has the organisation established and maintained procedures to control the process of publishing product data into external data pools?</t>
  </si>
  <si>
    <t>Example: organisational set-up, clear lines of responsibilities</t>
  </si>
  <si>
    <t>Does the data publishing process include all necessary provisions to ensure that product changes published into external data pools is based upon the most relevant version of the product?</t>
  </si>
  <si>
    <t>Does the data publishing procedure include: appropriate authorisation?</t>
  </si>
  <si>
    <t xml:space="preserve">Monitoring processes and analysis </t>
  </si>
  <si>
    <t xml:space="preserve">The organisation shall apply suitable methods for monitoring the data quality management system processes and, where applicable, measure results. </t>
  </si>
  <si>
    <t xml:space="preserve">These methods shall demonstrate the ability of the processes to achieve policy objectives and shall include performance indicators defined at relevant functional levels within the organisation. </t>
  </si>
  <si>
    <t xml:space="preserve">At regular intervals the performance of the data quality management system shall be evaluated against these performance indicators. </t>
  </si>
  <si>
    <t xml:space="preserve">When planned results are not achieved, appropriate corrective action shall be taken to ensure conformity of the data quality management system. </t>
  </si>
  <si>
    <t xml:space="preserve">Which monitoring methods on master data management are used within the organisation to evaluate and track the data quality management processes and procedures? </t>
  </si>
  <si>
    <t>Answer: internal/external auditing, process performance indicators, user feedback</t>
  </si>
  <si>
    <t xml:space="preserve">Example: feedback from clients, data reports  </t>
  </si>
  <si>
    <t xml:space="preserve">b)    Yes, most of the time </t>
  </si>
  <si>
    <t xml:space="preserve">After recurrence of known failures, are steps taken to prevent recurring? </t>
  </si>
  <si>
    <t xml:space="preserve">To what extent are all corrections suitable, made in both the product master data and the published data (if relevant)? </t>
  </si>
  <si>
    <t>Are the results on the performance indicators communicated within the organisation and if applicable to 3rd party service providers?</t>
  </si>
  <si>
    <t>Example: email, newsletter, internal website, etc</t>
  </si>
  <si>
    <t>b)    Yes, most of the time</t>
  </si>
  <si>
    <t xml:space="preserve">Customer feedback </t>
  </si>
  <si>
    <t>Is a documented procedure in place for handling customer complaints concerning data quality?</t>
  </si>
  <si>
    <t>Are improvement actions initiated based on the analysis of customer feedback?</t>
  </si>
  <si>
    <t>Internal Audits</t>
  </si>
  <si>
    <t xml:space="preserve">The organisation shall conduct internal audits at planned intervals to determine whether the data quality management system conforms to the planned arrangements, the requirements of this section and the data quality management system requirements established by the organisation, and whether it is effectively implemented and maintained. </t>
  </si>
  <si>
    <t xml:space="preserve">Audit programmes shall be planned, established, implemented and maintained by the organisation, taking into consideration the importance of the data quality management system processes and the results of previous audits. </t>
  </si>
  <si>
    <t xml:space="preserve">The organisation shall establish and maintain a documented audit procedure that addresses: </t>
  </si>
  <si>
    <t xml:space="preserve">- Responsibilities and requirements for planning and conducting audits, reporting results and retaining associated records, </t>
  </si>
  <si>
    <t xml:space="preserve">- Determination of audit criteria, scope, frequency and methods. </t>
  </si>
  <si>
    <t>The selection of auditors and the conduct of audits shall ensure objectivity and impartiality of the audit process.</t>
  </si>
  <si>
    <t xml:space="preserve">Is there a process for determining the criteria, scope, frequency and methods for executing internal audits of the data quality management system? </t>
  </si>
  <si>
    <t xml:space="preserve">Responsible management shall review the organisation’s data quality management system and performance on data quality at planned intervals to ensure its continuing suitability, adequacy and effectiveness. This review shall include the assessment of opportunities for improvement and the need for changes to the data quality management system, including the data quality management policy and objectives. </t>
  </si>
  <si>
    <t xml:space="preserve">Records from management reviews shall be maintained. </t>
  </si>
  <si>
    <t xml:space="preserve">The Review input shall include: </t>
  </si>
  <si>
    <t xml:space="preserve">The Review output shall include any decisions and actions related to: </t>
  </si>
  <si>
    <t>To what extent does the review include assessing opportunities for improvement and the need for changes to the data quality management structure, including the data quality management policy and objectives?</t>
  </si>
  <si>
    <t>Example: Description of functioning auditing organisation</t>
  </si>
  <si>
    <t>Are records of the reviews kept?</t>
  </si>
  <si>
    <t>Does the review input include the results of audits?</t>
  </si>
  <si>
    <t>Does the review input include reports from data quality management inspections?</t>
  </si>
  <si>
    <t>Does the review input include data user and stakeholder feedback?</t>
  </si>
  <si>
    <t>Does the review input include process performance?</t>
  </si>
  <si>
    <t>Does the review input include status of preventive and corrective actions?</t>
  </si>
  <si>
    <t>Does the review input include follow-up actions from previous management reviews?</t>
  </si>
  <si>
    <t>Does the review input include changes that could affect the data quality management structure?</t>
  </si>
  <si>
    <t>Does the review input include recommendations for improvement?</t>
  </si>
  <si>
    <t>Does the review input include the evaluation of the KPI results?</t>
  </si>
  <si>
    <t>Does the review output include decisions and action related to improvement of the effectiveness of the data quality management structure?</t>
  </si>
  <si>
    <t>Does the review output include decisions and action related to improvement of the effectiveness of the data quality processes to ensure data quality and accuracy?</t>
  </si>
  <si>
    <t>Does the review output include decisions and action related to improvement of customer related requirements with respect to data quality management?</t>
  </si>
  <si>
    <t xml:space="preserve">The organisation shall plan and carry out all data quality management processes under controlled conditions. Controlled conditions shall include, as applicable: </t>
  </si>
  <si>
    <t>To what extent do the people in place who to manage data quality have the right talents and skills set? Example: job descriptions, checked by HRM, QA management</t>
  </si>
  <si>
    <t xml:space="preserve">a)    Yes, implemented, documented and regularly reviewed </t>
  </si>
  <si>
    <t xml:space="preserve">c)    Yes, implemented </t>
  </si>
  <si>
    <t>e)    No</t>
  </si>
  <si>
    <t>a)    90% or more</t>
  </si>
  <si>
    <t>c)    From 10 % to 50%</t>
  </si>
  <si>
    <t>c)    Yes, implemented</t>
  </si>
  <si>
    <t>a)    Yes, implemented, documented and regularly reviewed</t>
  </si>
  <si>
    <t>e)    No (if no, go to 1.1.6)</t>
  </si>
  <si>
    <t xml:space="preserve">e)    No </t>
  </si>
  <si>
    <t>a)    Yes, implemented, documented and regularly reviewed</t>
  </si>
  <si>
    <t xml:space="preserve">c)    Yes, implemented </t>
  </si>
  <si>
    <t xml:space="preserve">a)    Yes, implemented, documented and regularly reviewed </t>
  </si>
  <si>
    <t>a)    Yes</t>
  </si>
  <si>
    <t xml:space="preserve">- Measuring equipment </t>
  </si>
  <si>
    <t>- Methods for measuring product attributes</t>
  </si>
  <si>
    <t xml:space="preserve">- Measuring location and conditions </t>
  </si>
  <si>
    <t xml:space="preserve">- Personnel to perform the measurements </t>
  </si>
  <si>
    <t>- Method for the recording of measurement data.</t>
  </si>
  <si>
    <t>- Stated in internationally accepted units of measurement</t>
  </si>
  <si>
    <t>- Suitably formatted for review and data processing.</t>
  </si>
  <si>
    <t xml:space="preserve">a)    Yes </t>
  </si>
  <si>
    <t xml:space="preserve">- Data publishing with sufficient safeguards for accuracy, integrity and completeness </t>
  </si>
  <si>
    <t xml:space="preserve">- Data verification prior to publishing where the resulting output cannot be verified by measurement </t>
  </si>
  <si>
    <t xml:space="preserve">- Data publishing co-ordination throughout the organisation and its production locations, business units, divisions and departments </t>
  </si>
  <si>
    <t xml:space="preserve">- Appropriate authorisation </t>
  </si>
  <si>
    <t xml:space="preserve">- Traceability back to source for verification and correction </t>
  </si>
  <si>
    <t xml:space="preserve">- Adherence to GTIN/GPC/GLN-allocation rules. </t>
  </si>
  <si>
    <t>- Results of audits</t>
  </si>
  <si>
    <t xml:space="preserve">- Reports from data quality management inspections </t>
  </si>
  <si>
    <t xml:space="preserve">- Data user and stakeholder feedback </t>
  </si>
  <si>
    <t xml:space="preserve">- Process performance </t>
  </si>
  <si>
    <t>- Data accuracy</t>
  </si>
  <si>
    <t>- Status of preventive and corrective actions</t>
  </si>
  <si>
    <t>- Follow-up actions from previous management reviews</t>
  </si>
  <si>
    <t>- Changes that could affect the data quality management system</t>
  </si>
  <si>
    <t>- Recommendations for improvement.</t>
  </si>
  <si>
    <t xml:space="preserve">- Improvement of the effectiveness of the data quality management system and its processes to ensure data quality and accuracy </t>
  </si>
  <si>
    <t xml:space="preserve">- Improvement of customer related requirements with respect to data quality management </t>
  </si>
  <si>
    <t>- Resource needs.</t>
  </si>
  <si>
    <t xml:space="preserve">a)    Yes, yearly </t>
  </si>
  <si>
    <t>c)    Yes, every three to five years</t>
  </si>
  <si>
    <t xml:space="preserve">a)    Yes, always </t>
  </si>
  <si>
    <t xml:space="preserve">c)    Yes, sometimes </t>
  </si>
  <si>
    <t xml:space="preserve">c)    Yes, sometimes </t>
  </si>
  <si>
    <t xml:space="preserve">a)    Yes, always </t>
  </si>
  <si>
    <t>c)    From 10 % to 50%</t>
  </si>
  <si>
    <t>a)    90% or more</t>
  </si>
  <si>
    <t xml:space="preserve">e)    No </t>
  </si>
  <si>
    <t>c)    Yes, every three to five years</t>
  </si>
  <si>
    <t xml:space="preserve">a)    Yes </t>
  </si>
  <si>
    <t xml:space="preserve">e)    No </t>
  </si>
  <si>
    <t>a)    Yes, or not applicable</t>
  </si>
  <si>
    <t>Answer</t>
  </si>
  <si>
    <t>Points scored on
 general questions</t>
  </si>
  <si>
    <t>Points scored on
 basic questions</t>
  </si>
  <si>
    <t>Subtotal</t>
  </si>
  <si>
    <t>Total Score</t>
  </si>
  <si>
    <t>Basic questions</t>
  </si>
  <si>
    <t>General questions</t>
  </si>
  <si>
    <t>Total</t>
  </si>
  <si>
    <t>Notes and Clarifications</t>
  </si>
  <si>
    <t>The data quality policy's applicability must cover (at least) the scope defined for the self-assessment.</t>
  </si>
  <si>
    <t>Different areas of the company can have different sets of goals and manuals/documentation. When answering this question please consider those changes as well as their overall relevance to the scope defined and the areas' contribution to it.</t>
  </si>
  <si>
    <t>It is recommended that organisations define SMART (specific, measurable, attainable, realistic and timely) objectives and goals when drafting their data quality policies.</t>
  </si>
  <si>
    <t>The risk assessment elements must be made taking into consideration the data quality management system for the defined scope.</t>
  </si>
  <si>
    <t>Organizations should have the master data structure well documented. As part of this documentation, action plans are included to ensure action when something occurs that impacts the masterdata management structure. These plans would be scenario-designed: in case of scenario A we have to take action X. These scenarios do not necessarily deal with risks, but these are events that may influence the structure. It is very linked with keeping in control of the masterdata management structure.</t>
  </si>
  <si>
    <t xml:space="preserve">Refers to a documented process to introduce/remove/modify elements of the overall data quality structure. Change control could be part of it, but focused on the processes. </t>
  </si>
  <si>
    <t>GDSN requirements are all components of the GS1 System necessary for good performance within GDSN (e.g. GDD, GDSN BMS documents, GTIN and GLN Allocation Rules, etc). It is recommended that organisations list these components individually, assigning a percentage to each one depending on the compliance. The answer to teh question would be the average of the compliance of the individual elements.</t>
  </si>
  <si>
    <t>This question refers to the communication on changes of the elements from question 1.2.1</t>
  </si>
  <si>
    <t>Work instructions refers to a number of resources that give instructions in the use of the process or its elements. An example could be the the GDSN Trade Item Implementation Guide, operational measuring instructions, equipment and software operation manuals, etc.</t>
  </si>
  <si>
    <t>Refers to a company having measurement processes that apply the same criteria across the whole organisation and can be thus used as an objective way to measure performance.</t>
  </si>
  <si>
    <t>In the event that different authorisation levels exist (for instance on a file, system, database level), it is recommended that the organisation list them separately adding a compliance score to each one. The answer to this question should then come from the average of the individual scores. If the security levels can not be compared, the organisation should report an answer that corresponds to the overall degree of security provided as a result of the combined levels and mechanisms.</t>
  </si>
  <si>
    <t>Policy &amp; Standards</t>
  </si>
  <si>
    <t>Business Process</t>
  </si>
  <si>
    <t>PLAN</t>
  </si>
  <si>
    <t>Executive sponsorship - Mission &amp; vision</t>
  </si>
  <si>
    <t>Mission &amp; vision</t>
  </si>
  <si>
    <t>Accountable leadership</t>
  </si>
  <si>
    <t>Goals &amp; objectives</t>
  </si>
  <si>
    <t>Staff roles &amp; skill sets</t>
  </si>
  <si>
    <t>Guiding principles</t>
  </si>
  <si>
    <t>Success measures</t>
  </si>
  <si>
    <t>Data owners &amp; stakeholders</t>
  </si>
  <si>
    <t>Action plans</t>
  </si>
  <si>
    <t>Data governance office</t>
  </si>
  <si>
    <t>Policy &amp; standards management</t>
  </si>
  <si>
    <t>Governance organisational structure</t>
  </si>
  <si>
    <t>Roles &amp; responsibilities</t>
  </si>
  <si>
    <t>Personal objectives</t>
  </si>
  <si>
    <t>Reporting alignment</t>
  </si>
  <si>
    <t>Control</t>
  </si>
  <si>
    <t>Scope of the self-assessment:</t>
  </si>
  <si>
    <t>Answers</t>
  </si>
  <si>
    <t>Data Quality Framework v3.0 Self-Assessment Scorecard</t>
  </si>
  <si>
    <t>I - Objective</t>
  </si>
  <si>
    <t>II - Introduction</t>
  </si>
  <si>
    <t>The following text has been taken from the Data Quality Framework version 3.0:</t>
  </si>
  <si>
    <t>To help organisations determine their level of compliance to the capabilities and best practices specified in section 2 of the GS1 Data Quality Framework, a number of self-assessment tools have been developed in collaboration with the industry.</t>
  </si>
  <si>
    <t>These self-assessments may be used for a number of different purposes:</t>
  </si>
  <si>
    <t>■         Identification of internal opportunities: the self-assessment can be used internally for benchmarking purposes and for internal improvement. Internal benchmarking can be done by comparing the results from the various internal organisational entities that have performed the self-assessment as it will reveal the areas of improvement on which an improvement agenda can be based.</t>
  </si>
  <si>
    <t>■         Collaborative opportunity identification: the self-assessment can also be a valuable tool to help identify opportunities within a given trading relationship; trading partners may perform their own self-assessments and then discuss common opportunity areas for joint-improvement.</t>
  </si>
  <si>
    <t>■         Self-declaration: the self-assessment may also be used by organisations seeking to establish a high degree of compliance to the recommended practices for an optimal data quality management system. Meeting the minimum threshold of compliance may allow an organisation to self-declare compliance to the Framework.</t>
  </si>
  <si>
    <t>Important: There are no defined guidelines regarding the implications and practical consequences of self-declarations. When an organisation succeeds in self-declaring through the use of the tools provided in the Data Quality Framework, it will be up to the organisation itself and its trading partners to define the significance of the self-declaration on their trading relationship.</t>
  </si>
  <si>
    <t xml:space="preserve">Note: Every organisation can choose at its own discretion, the best approach to a self-assessment. </t>
  </si>
  <si>
    <t>III - Reference</t>
  </si>
  <si>
    <t>For further information about the Data Quality Framework and the self-assessment procedure, please refer to:</t>
  </si>
  <si>
    <t>http://www.gs1.org/gdsn/dqf/data_quality_framework</t>
  </si>
  <si>
    <r>
      <t xml:space="preserve">Please remeber to review all background information from the </t>
    </r>
    <r>
      <rPr>
        <b/>
        <sz val="14"/>
        <color indexed="8"/>
        <rFont val="Calibri"/>
        <family val="2"/>
      </rPr>
      <t>Data Quality Framework v3.0 and its implementation guides</t>
    </r>
    <r>
      <rPr>
        <sz val="14"/>
        <color indexed="8"/>
        <rFont val="Calibri"/>
        <family val="2"/>
      </rPr>
      <t xml:space="preserve"> in order to guarantee good results in the use of this scorecard! </t>
    </r>
  </si>
  <si>
    <t>I - Getting Started</t>
  </si>
  <si>
    <t xml:space="preserve">II - How to use this scorecard? </t>
  </si>
  <si>
    <t>For further information about the Data Quality Framework and the self-assessment procedure and all other relevant support information please refer to:</t>
  </si>
  <si>
    <t>This scorecard can be used as part of a self-assessment process of as part of a discovery/opportunity identification procedure.</t>
  </si>
  <si>
    <t>If an organisation is using this scorecard as part of a self-assessment, the steps described on chapter 3 of the "Implementation Guides for the Data Quality Framework v3.0" should be observed and followed.</t>
  </si>
  <si>
    <t>If an organisation is emploting this scorecard as part of a discovery/improvement opportunity identification effort, please refer to section 6.2 of the "Implementation Guides for the Data Quality Framework v3.0" for an explanation regarding an optimal utilisation of this scorecard.</t>
  </si>
  <si>
    <t>Rationale/Comment Log</t>
  </si>
  <si>
    <t>Write in the scope of the exercise here</t>
  </si>
  <si>
    <t>Self-Assessment Questionnaire</t>
  </si>
  <si>
    <r>
      <rPr>
        <u/>
        <sz val="11"/>
        <rFont val="Calibri"/>
        <family val="2"/>
      </rPr>
      <t xml:space="preserve">Definitions: </t>
    </r>
    <r>
      <rPr>
        <sz val="11"/>
        <rFont val="Calibri"/>
        <family val="2"/>
      </rPr>
      <t xml:space="preserve">
</t>
    </r>
    <r>
      <rPr>
        <b/>
        <sz val="11"/>
        <rFont val="Calibri"/>
        <family val="2"/>
      </rPr>
      <t>Data Quality Management Structure:</t>
    </r>
    <r>
      <rPr>
        <sz val="11"/>
        <rFont val="Calibri"/>
        <family val="2"/>
      </rPr>
      <t xml:space="preserve"> refers to all aspects related to the governance of the process to manage data quality.
</t>
    </r>
    <r>
      <rPr>
        <b/>
        <sz val="11"/>
        <rFont val="Calibri"/>
        <family val="2"/>
      </rPr>
      <t>Data Quality Management System:</t>
    </r>
    <r>
      <rPr>
        <sz val="11"/>
        <rFont val="Calibri"/>
        <family val="2"/>
      </rPr>
      <t xml:space="preserve"> is used when looking at the data quality management process from a performance and operational perspective.</t>
    </r>
    <r>
      <rPr>
        <b/>
        <sz val="10"/>
        <rFont val="Calibri"/>
        <family val="2"/>
      </rPr>
      <t xml:space="preserve">
</t>
    </r>
  </si>
  <si>
    <t>Section 1: Planning</t>
  </si>
  <si>
    <r>
      <t>Do you have a procedure implemented to facilitate changes to the Data Quality Management System? (</t>
    </r>
    <r>
      <rPr>
        <i/>
        <sz val="10"/>
        <color indexed="8"/>
        <rFont val="Arial"/>
        <family val="2"/>
      </rPr>
      <t>Includes all those interested on the data through intranet or other communication channels).</t>
    </r>
  </si>
  <si>
    <t>The organisation shall keep this information up-to-date. It shall communicate relevant information on data quality and other related requirements to its employees and relevant third parties including contractors. Within GDSN, the requirements considered in this section constitute the minimum recommended set of data quality requirements needed for satisfactory performance.</t>
  </si>
  <si>
    <t>To what extent has the organisation implemented processes to guarantee that the data output produced by the Data Quality management System comply with GDSN requirements for data synchronisation? GDSN requirements include all corresponding standards such as GDD definitions, GTIN Allocation rules, GDSN Packaging measurement Rules, etc)</t>
  </si>
  <si>
    <t xml:space="preserve">Is the ownership of the data within the organisation defined, documented, implemented and/or regularly reviewed?  </t>
  </si>
  <si>
    <t>Standardised means that it is executed in the same way over and over – e.g. changes in measurements are not due to the way the operator executes them.</t>
  </si>
  <si>
    <t>To what extent does the organisation use equipment as recommended by GS1 in the ‘GDSN Package Measurement Rules Implementation Guide’ within all relevant data quality management processes for dimensions measurement?</t>
  </si>
  <si>
    <t>Is there a process in place to identify and communicate changes/corrections to the data itself?</t>
  </si>
  <si>
    <t>Section 2: Implementation &amp; Operation</t>
  </si>
  <si>
    <r>
      <t xml:space="preserve">In case more than one manager is appointed: Has the division of responsibilities been recorded and communicated throughout the organisation? </t>
    </r>
    <r>
      <rPr>
        <i/>
        <sz val="10"/>
        <color indexed="8"/>
        <rFont val="Arial"/>
        <family val="2"/>
      </rPr>
      <t>Refers to the Data Quality Management Structure.</t>
    </r>
  </si>
  <si>
    <t xml:space="preserve">Do the audits result in documented and communicated and implemented action plans, if required? </t>
  </si>
  <si>
    <t>Example: HR recording via personal file</t>
  </si>
  <si>
    <r>
      <t xml:space="preserve">To what extent does the organisation evaluate the effectiveness of the actions taken to increase the competencies of personnel regarding data quality? </t>
    </r>
    <r>
      <rPr>
        <i/>
        <sz val="10"/>
        <rFont val="Arial"/>
        <family val="2"/>
      </rPr>
      <t>(Refers to the identification of instances where more training is required for the personnel to perform correctly)</t>
    </r>
  </si>
  <si>
    <r>
      <t xml:space="preserve">Is there an ongoing internal communication process on any aspect of data quality, to create awareness within the organisation on the importance of providing highly accurate data? </t>
    </r>
    <r>
      <rPr>
        <i/>
        <sz val="10"/>
        <color indexed="8"/>
        <rFont val="Arial"/>
        <family val="2"/>
      </rPr>
      <t>Refers to the continuous internal communication of the impact and importance of data quality and committing to it.</t>
    </r>
  </si>
  <si>
    <t>2.5.1.</t>
  </si>
  <si>
    <t>The organisation shall establish and maintain a procedure / procedures for product measurement and data generation in accordance with GS1 requirements. The measurement output data shall be: Stated in the standard units of measure defined by global international standards (GS1, ISO, UN/CEFACT, etc.)</t>
  </si>
  <si>
    <r>
      <t xml:space="preserve">To what extent are the GS1 GDD definitions on attributes applied internally? </t>
    </r>
    <r>
      <rPr>
        <i/>
        <sz val="10"/>
        <color indexed="8"/>
        <rFont val="Arial"/>
        <family val="2"/>
      </rPr>
      <t>Refers to the degree in which the organisation makes use of these definitions internally.</t>
    </r>
  </si>
  <si>
    <t>The organisation shall establish and maintain procedures for data input and creation and shall review these for adequacy. The data input process shall ensure that received data is correctly entered into the internal (data supplier) database. Includes all data bases that are considered part of the 'behind the stage' processes of an organisation.</t>
  </si>
  <si>
    <t>Example: Review of the data by the manager, validation of information, etc.</t>
  </si>
  <si>
    <r>
      <t xml:space="preserve">Has the organisation established, maintained, and documented the operational processes needed for internal data publishing? </t>
    </r>
    <r>
      <rPr>
        <i/>
        <sz val="10"/>
        <color indexed="8"/>
        <rFont val="Arial"/>
        <family val="2"/>
      </rPr>
      <t>(Internal data publishing refers to the communication of item data to internal functions such as sales, or marketing, which would then re-use the data with external customers)</t>
    </r>
  </si>
  <si>
    <r>
      <t xml:space="preserve">Have critical success factors (key elements that ensure a satisfactory performance) been established in the processes for external data publishing? </t>
    </r>
    <r>
      <rPr>
        <i/>
        <sz val="10"/>
        <color indexed="8"/>
        <rFont val="Arial"/>
        <family val="2"/>
      </rPr>
      <t>(Critical success factors refers to the internal or joint pre-requirements that might exist to allow the external publication of data; for instance, approval of the data by the category manager)</t>
    </r>
  </si>
  <si>
    <r>
      <t xml:space="preserve">To what extent does the data publishing process include all necessary provisions to ensure that product data attributes published into external data pools can be traced back to its origin? </t>
    </r>
    <r>
      <rPr>
        <i/>
        <sz val="10"/>
        <color indexed="8"/>
        <rFont val="Arial"/>
        <family val="2"/>
      </rPr>
      <t>(Refers to the ability to track the history of changes of the information both internally and externally published in any means.)</t>
    </r>
  </si>
  <si>
    <t>Are performance indicators defined for each process in the Data Quality Management System?</t>
  </si>
  <si>
    <t>To what extent are these performance indicators tracked and communicated?</t>
  </si>
  <si>
    <t xml:space="preserve">Based on the results of the analysis of performance indicators, are the necessary follow-up actions executed? </t>
  </si>
  <si>
    <t>The organisation shall establish and maintain a documented procedure for dealing with external customer feedback (including complaints) received from data recipients and other relevant parties. This procedure shall include feedback analysis and a formal response to the data recipient or other relevant party.</t>
  </si>
  <si>
    <t>Are formal responses issued to customers in regards their data quality complaints?</t>
  </si>
  <si>
    <t xml:space="preserve">Section 3: Measuring &amp; Monitoring </t>
  </si>
  <si>
    <t>Section 4: Management review of system performance</t>
  </si>
  <si>
    <t>Does the management periodically review the organisation’s Data Quality Management System and performance on data quality?</t>
  </si>
  <si>
    <t>SCORE</t>
  </si>
  <si>
    <t>Self-declaration minimum threshold</t>
  </si>
  <si>
    <t>1 - Planning</t>
  </si>
  <si>
    <t>2 - Implementation and Operation</t>
  </si>
  <si>
    <t>3 - Mesuring and Monitoring</t>
  </si>
  <si>
    <t>4 - Management Review</t>
  </si>
  <si>
    <t>Basic Questions</t>
  </si>
  <si>
    <t>General Questions</t>
  </si>
  <si>
    <t>Maximum score per section (only for reference):</t>
  </si>
  <si>
    <t>Your Total Score</t>
  </si>
  <si>
    <t>System Capabilities</t>
  </si>
  <si>
    <t>Organisation Capabilities</t>
  </si>
  <si>
    <t>Document</t>
  </si>
  <si>
    <t>Execute</t>
  </si>
  <si>
    <t>Initial data entry &amp; setup</t>
  </si>
  <si>
    <t>Ongoing data maintenance</t>
  </si>
  <si>
    <t>Processes involved in the information's life-cycle</t>
  </si>
  <si>
    <t>Unified data repository</t>
  </si>
  <si>
    <t>Design &amp; architecture</t>
  </si>
  <si>
    <t>Workflow, user interface</t>
  </si>
  <si>
    <t>Data validations</t>
  </si>
  <si>
    <t>Security, access controls</t>
  </si>
  <si>
    <t>Revision/change history</t>
  </si>
  <si>
    <t>External publication</t>
  </si>
  <si>
    <t>Internal Publication</t>
  </si>
  <si>
    <t>Mission, goals, principles and success measures</t>
  </si>
  <si>
    <t>Governance model, decision process</t>
  </si>
  <si>
    <t>Data definitions &amp; standards</t>
  </si>
  <si>
    <t>Security &amp; use policy</t>
  </si>
  <si>
    <t>Audit procedures</t>
  </si>
  <si>
    <t>Documentation standards</t>
  </si>
  <si>
    <t>Risk management</t>
  </si>
  <si>
    <t>Customer feedback policy</t>
  </si>
  <si>
    <t>Operating procedures</t>
  </si>
  <si>
    <t>Process flow diagrams</t>
  </si>
  <si>
    <t>Job aids, work instructions</t>
  </si>
  <si>
    <t>Performance metrics</t>
  </si>
  <si>
    <t>System requirements</t>
  </si>
  <si>
    <t>Education &amp; awareness</t>
  </si>
  <si>
    <t>Internal communication</t>
  </si>
  <si>
    <t>Training</t>
  </si>
  <si>
    <t>Performance management</t>
  </si>
  <si>
    <t>Documentation management</t>
  </si>
  <si>
    <t>Policies &amp; standards management</t>
  </si>
  <si>
    <t>Data issue management</t>
  </si>
  <si>
    <t>Customer feedback resolution</t>
  </si>
  <si>
    <t>Process issue management</t>
  </si>
  <si>
    <t>Change management</t>
  </si>
  <si>
    <t>Organisational capability review</t>
  </si>
  <si>
    <t>Review of personal objectives</t>
  </si>
  <si>
    <t>Policy &amp; standards review</t>
  </si>
  <si>
    <t>Performance reporting on service levels</t>
  </si>
  <si>
    <t>Workflow controls</t>
  </si>
  <si>
    <t>System validations</t>
  </si>
  <si>
    <t>Performance reporting on data quality</t>
  </si>
  <si>
    <t>External &amp; internal feedback</t>
  </si>
  <si>
    <t>Process compliance audits</t>
  </si>
  <si>
    <t>Product measurements</t>
  </si>
  <si>
    <t>Review &amp; reporting of audit results</t>
  </si>
  <si>
    <t>Monitor impact of erroneous data</t>
  </si>
  <si>
    <t>N/A</t>
  </si>
  <si>
    <t>Please use this column to record your comments/discussions</t>
  </si>
  <si>
    <r>
      <t xml:space="preserve">Once the above has been defined, the following steps should be followed to use this scorecard:
1 .- On the </t>
    </r>
    <r>
      <rPr>
        <b/>
        <sz val="11"/>
        <color indexed="53"/>
        <rFont val="Calibri"/>
        <family val="2"/>
      </rPr>
      <t>Self-Assessment Questionnaire</t>
    </r>
    <r>
      <rPr>
        <sz val="11"/>
        <color indexed="8"/>
        <rFont val="Calibri"/>
        <family val="2"/>
      </rPr>
      <t xml:space="preserve"> tab, enter the scope of the self-assessment exercise at the upper-right corner of the screen. This will be valuable reference throughout the self-assessment process.
2.- To answer the questions, select the appropriate answer from each one of the menu boxes provided on column C of the </t>
    </r>
    <r>
      <rPr>
        <b/>
        <sz val="11"/>
        <color indexed="53"/>
        <rFont val="Calibri"/>
        <family val="2"/>
      </rPr>
      <t>Self-Assessment Questionnaire</t>
    </r>
    <r>
      <rPr>
        <sz val="11"/>
        <color indexed="8"/>
        <rFont val="Calibri"/>
        <family val="2"/>
      </rPr>
      <t xml:space="preserve"> tab. It is strongly recommended to follow the </t>
    </r>
    <r>
      <rPr>
        <b/>
        <sz val="11"/>
        <color indexed="8"/>
        <rFont val="Calibri"/>
        <family val="2"/>
      </rPr>
      <t xml:space="preserve">best practices from the "Implementation Guides for the Data Quality Framework v3.0" </t>
    </r>
    <r>
      <rPr>
        <sz val="11"/>
        <color indexed="8"/>
        <rFont val="Calibri"/>
        <family val="2"/>
      </rPr>
      <t xml:space="preserve">when answering the questions and selecting an answer.
3.- Remember to provide a rationale for each one of your answers; this will help colleagues track the discussions regarding the answers that have been selected. The rationale (or comments) can be entered on column F (Rationale/Comment Log) of the </t>
    </r>
    <r>
      <rPr>
        <b/>
        <sz val="11"/>
        <color indexed="53"/>
        <rFont val="Calibri"/>
        <family val="2"/>
      </rPr>
      <t xml:space="preserve">Self-Assessment Questionnaire </t>
    </r>
    <r>
      <rPr>
        <sz val="11"/>
        <rFont val="Calibri"/>
        <family val="2"/>
      </rPr>
      <t>tab</t>
    </r>
    <r>
      <rPr>
        <sz val="11"/>
        <color indexed="8"/>
        <rFont val="Calibri"/>
        <family val="2"/>
      </rPr>
      <t xml:space="preserve">.
4.- Some questions have some clarifications about the intention and meaning of the question on column G of the </t>
    </r>
    <r>
      <rPr>
        <b/>
        <sz val="11"/>
        <color indexed="53"/>
        <rFont val="Calibri"/>
        <family val="2"/>
      </rPr>
      <t>Self-Assessment Questionnaire</t>
    </r>
    <r>
      <rPr>
        <sz val="11"/>
        <color indexed="8"/>
        <rFont val="Calibri"/>
        <family val="2"/>
      </rPr>
      <t xml:space="preserve"> tab. These are merely included as reference.
5.- Once all questions have been answered, The results and score of your organisation will be presented on the </t>
    </r>
    <r>
      <rPr>
        <b/>
        <sz val="11"/>
        <color indexed="56"/>
        <rFont val="Calibri"/>
        <family val="2"/>
      </rPr>
      <t>Score</t>
    </r>
    <r>
      <rPr>
        <sz val="11"/>
        <color indexed="8"/>
        <rFont val="Calibri"/>
        <family val="2"/>
      </rPr>
      <t xml:space="preserve"> tab. You can always go back to the </t>
    </r>
    <r>
      <rPr>
        <b/>
        <sz val="11"/>
        <color indexed="53"/>
        <rFont val="Calibri"/>
        <family val="2"/>
      </rPr>
      <t>Self-Assessment Questionnaire</t>
    </r>
    <r>
      <rPr>
        <sz val="11"/>
        <color indexed="8"/>
        <rFont val="Calibri"/>
        <family val="2"/>
      </rPr>
      <t xml:space="preserve"> tab to update questions or check any you might have missed.
6.- On the </t>
    </r>
    <r>
      <rPr>
        <b/>
        <sz val="11"/>
        <color indexed="17"/>
        <rFont val="Calibri"/>
        <family val="2"/>
      </rPr>
      <t>Capability Matrix</t>
    </r>
    <r>
      <rPr>
        <sz val="11"/>
        <color indexed="8"/>
        <rFont val="Calibri"/>
        <family val="2"/>
      </rPr>
      <t xml:space="preserve"> tab, you can see visually where the areas of attention are found within your organisation's processes. It is recommended to follow-up on the </t>
    </r>
    <r>
      <rPr>
        <b/>
        <sz val="11"/>
        <color indexed="51"/>
        <rFont val="Calibri"/>
        <family val="2"/>
      </rPr>
      <t>yellow</t>
    </r>
    <r>
      <rPr>
        <sz val="11"/>
        <color indexed="8"/>
        <rFont val="Calibri"/>
        <family val="2"/>
      </rPr>
      <t xml:space="preserve"> and </t>
    </r>
    <r>
      <rPr>
        <b/>
        <sz val="11"/>
        <color indexed="10"/>
        <rFont val="Calibri"/>
        <family val="2"/>
      </rPr>
      <t>red</t>
    </r>
    <r>
      <rPr>
        <b/>
        <sz val="11"/>
        <color indexed="60"/>
        <rFont val="Calibri"/>
        <family val="2"/>
      </rPr>
      <t xml:space="preserve"> </t>
    </r>
    <r>
      <rPr>
        <sz val="11"/>
        <color indexed="8"/>
        <rFont val="Calibri"/>
        <family val="2"/>
      </rPr>
      <t>areas in order to address the gaps/opportunities in your data quality management processes. Please bear in mind that each organisation should prioritise these opportunities according to their particular situation.</t>
    </r>
  </si>
  <si>
    <r>
      <t xml:space="preserve">In order to use this scorecard you need </t>
    </r>
    <r>
      <rPr>
        <b/>
        <sz val="14"/>
        <color indexed="8"/>
        <rFont val="Calibri"/>
        <family val="2"/>
      </rPr>
      <t>MS Excel 2007</t>
    </r>
    <r>
      <rPr>
        <sz val="14"/>
        <color indexed="8"/>
        <rFont val="Calibri"/>
        <family val="2"/>
      </rPr>
      <t xml:space="preserve"> or higher. Versions previous to 2007 may limit the usability of the scorecard and/or some functions may not work properly.</t>
    </r>
  </si>
  <si>
    <t>This scorecard is not a stand-alone tool, it was built as a means to provide basic functionality of the Data Quality Framework version 3.0 and to facilitate the execution of the processes described in it and its implementation guides. 
Therefore, it is assumed that users of this scorecard have already become familiar with the Data Quality Framework and have already defined the necessary scope and objectives for its use and implementation within the organisation. Without those pre-requisites, the full value and potential of this tool may not be  realised.</t>
  </si>
  <si>
    <t>This scorecard has been developed as a basic tool to facilitate the usage of the data quality Framework's self-assessment procedure, either to conduct a self-assessment of an organisation's internal data quality management system (DQMS) or as a means to uncover areas of improvement within existing processes.</t>
  </si>
</sst>
</file>

<file path=xl/styles.xml><?xml version="1.0" encoding="utf-8"?>
<styleSheet xmlns="http://schemas.openxmlformats.org/spreadsheetml/2006/main">
  <numFmts count="1">
    <numFmt numFmtId="176" formatCode="0.0%"/>
  </numFmts>
  <fonts count="53">
    <font>
      <sz val="11"/>
      <color indexed="8"/>
      <name val="Calibri"/>
      <family val="2"/>
    </font>
    <font>
      <sz val="10"/>
      <name val="Arial"/>
      <family val="2"/>
    </font>
    <font>
      <i/>
      <sz val="10"/>
      <name val="Arial"/>
      <family val="2"/>
    </font>
    <font>
      <b/>
      <sz val="10"/>
      <name val="Arial"/>
      <family val="2"/>
    </font>
    <font>
      <sz val="11"/>
      <color indexed="8"/>
      <name val="Calibri"/>
      <family val="2"/>
    </font>
    <font>
      <b/>
      <sz val="11"/>
      <color indexed="8"/>
      <name val="Calibri"/>
      <family val="2"/>
    </font>
    <font>
      <sz val="10"/>
      <color indexed="8"/>
      <name val="Calibri"/>
      <family val="2"/>
    </font>
    <font>
      <sz val="12"/>
      <color indexed="8"/>
      <name val="Times New Roman"/>
      <family val="1"/>
    </font>
    <font>
      <sz val="10"/>
      <color indexed="8"/>
      <name val="Arial"/>
      <family val="2"/>
    </font>
    <font>
      <b/>
      <sz val="10"/>
      <color indexed="8"/>
      <name val="Arial"/>
      <family val="2"/>
    </font>
    <font>
      <b/>
      <sz val="18"/>
      <color indexed="56"/>
      <name val="Times New Roman"/>
      <family val="1"/>
    </font>
    <font>
      <sz val="9"/>
      <color indexed="8"/>
      <name val="Arial"/>
      <family val="2"/>
    </font>
    <font>
      <b/>
      <sz val="9"/>
      <color indexed="8"/>
      <name val="Arial"/>
      <family val="2"/>
    </font>
    <font>
      <sz val="10"/>
      <color indexed="8"/>
      <name val="Arial"/>
      <family val="2"/>
    </font>
    <font>
      <b/>
      <u/>
      <sz val="10"/>
      <color indexed="8"/>
      <name val="Arial"/>
      <family val="2"/>
    </font>
    <font>
      <b/>
      <sz val="10"/>
      <color indexed="8"/>
      <name val="Arial"/>
      <family val="2"/>
    </font>
    <font>
      <i/>
      <sz val="10"/>
      <color indexed="8"/>
      <name val="Arial"/>
      <family val="2"/>
    </font>
    <font>
      <i/>
      <sz val="10"/>
      <color indexed="8"/>
      <name val="Arial"/>
      <family val="2"/>
    </font>
    <font>
      <b/>
      <i/>
      <sz val="10"/>
      <color indexed="8"/>
      <name val="Arial"/>
      <family val="2"/>
    </font>
    <font>
      <b/>
      <sz val="14"/>
      <color indexed="56"/>
      <name val="Arial"/>
      <family val="2"/>
    </font>
    <font>
      <b/>
      <u/>
      <sz val="12"/>
      <color indexed="8"/>
      <name val="Arial"/>
      <family val="2"/>
    </font>
    <font>
      <b/>
      <i/>
      <sz val="10"/>
      <color indexed="8"/>
      <name val="Arial"/>
      <family val="2"/>
    </font>
    <font>
      <u/>
      <sz val="11"/>
      <color indexed="12"/>
      <name val="Calibri"/>
      <family val="2"/>
    </font>
    <font>
      <b/>
      <sz val="14"/>
      <color indexed="8"/>
      <name val="Calibri"/>
      <family val="2"/>
    </font>
    <font>
      <sz val="10"/>
      <color indexed="53"/>
      <name val="Calibri"/>
      <family val="2"/>
    </font>
    <font>
      <sz val="9"/>
      <color indexed="53"/>
      <name val="Calibri"/>
      <family val="2"/>
    </font>
    <font>
      <b/>
      <sz val="11"/>
      <name val="Calibri"/>
      <family val="2"/>
    </font>
    <font>
      <b/>
      <sz val="10"/>
      <name val="Calibri"/>
      <family val="2"/>
    </font>
    <font>
      <b/>
      <sz val="9"/>
      <name val="Calibri"/>
      <family val="2"/>
    </font>
    <font>
      <b/>
      <sz val="12"/>
      <color indexed="8"/>
      <name val="Calibri"/>
      <family val="2"/>
    </font>
    <font>
      <b/>
      <sz val="22"/>
      <color indexed="8"/>
      <name val="Calibri"/>
      <family val="2"/>
    </font>
    <font>
      <sz val="14"/>
      <color indexed="8"/>
      <name val="Calibri"/>
      <family val="2"/>
    </font>
    <font>
      <b/>
      <sz val="11"/>
      <color indexed="53"/>
      <name val="Calibri"/>
      <family val="2"/>
    </font>
    <font>
      <i/>
      <sz val="11"/>
      <color indexed="8"/>
      <name val="Calibri"/>
      <family val="2"/>
    </font>
    <font>
      <sz val="11"/>
      <name val="Calibri"/>
      <family val="2"/>
    </font>
    <font>
      <b/>
      <sz val="11"/>
      <color indexed="56"/>
      <name val="Calibri"/>
      <family val="2"/>
    </font>
    <font>
      <b/>
      <sz val="11"/>
      <color indexed="51"/>
      <name val="Calibri"/>
      <family val="2"/>
    </font>
    <font>
      <b/>
      <sz val="11"/>
      <color indexed="60"/>
      <name val="Calibri"/>
      <family val="2"/>
    </font>
    <font>
      <b/>
      <sz val="26"/>
      <color indexed="56"/>
      <name val="Times New Roman"/>
      <family val="1"/>
    </font>
    <font>
      <u/>
      <sz val="11"/>
      <name val="Calibri"/>
      <family val="2"/>
    </font>
    <font>
      <b/>
      <sz val="11"/>
      <color indexed="8"/>
      <name val="Arial"/>
      <family val="2"/>
    </font>
    <font>
      <b/>
      <sz val="14"/>
      <color indexed="8"/>
      <name val="Arial"/>
      <family val="2"/>
    </font>
    <font>
      <b/>
      <sz val="18"/>
      <color indexed="8"/>
      <name val="Calibri"/>
      <family val="2"/>
    </font>
    <font>
      <b/>
      <sz val="16"/>
      <color indexed="8"/>
      <name val="Arial"/>
      <family val="2"/>
    </font>
    <font>
      <b/>
      <sz val="16"/>
      <name val="Arial"/>
      <family val="2"/>
    </font>
    <font>
      <b/>
      <sz val="10"/>
      <color indexed="10"/>
      <name val="Arial"/>
      <family val="2"/>
    </font>
    <font>
      <sz val="16"/>
      <color indexed="8"/>
      <name val="Calibri"/>
      <family val="2"/>
    </font>
    <font>
      <i/>
      <sz val="10"/>
      <color indexed="8"/>
      <name val="Calibri"/>
      <family val="2"/>
    </font>
    <font>
      <b/>
      <sz val="11"/>
      <color indexed="10"/>
      <name val="Calibri"/>
      <family val="2"/>
    </font>
    <font>
      <b/>
      <sz val="11"/>
      <color indexed="17"/>
      <name val="Calibri"/>
      <family val="2"/>
    </font>
    <font>
      <b/>
      <sz val="11"/>
      <color theme="0"/>
      <name val="Calibri"/>
      <family val="2"/>
    </font>
    <font>
      <sz val="10"/>
      <color theme="0"/>
      <name val="Arial"/>
      <family val="2"/>
    </font>
    <font>
      <sz val="11"/>
      <color theme="0"/>
      <name val="Calibri"/>
      <family val="2"/>
    </font>
  </fonts>
  <fills count="1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31"/>
        <bgColor indexed="64"/>
      </patternFill>
    </fill>
    <fill>
      <patternFill patternType="solid">
        <fgColor indexed="2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8" tint="0.39997558519241921"/>
        <bgColor indexed="64"/>
      </patternFill>
    </fill>
  </fills>
  <borders count="41">
    <border>
      <left/>
      <right/>
      <top/>
      <bottom/>
      <diagonal/>
    </border>
    <border>
      <left style="medium">
        <color indexed="64"/>
      </left>
      <right/>
      <top/>
      <bottom style="medium">
        <color indexed="23"/>
      </bottom>
      <diagonal/>
    </border>
    <border>
      <left/>
      <right/>
      <top/>
      <bottom style="medium">
        <color indexed="23"/>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medium">
        <color indexed="55"/>
      </bottom>
      <diagonal/>
    </border>
    <border>
      <left/>
      <right/>
      <top/>
      <bottom style="medium">
        <color indexed="55"/>
      </bottom>
      <diagonal/>
    </border>
    <border>
      <left style="medium">
        <color indexed="64"/>
      </left>
      <right style="medium">
        <color indexed="64"/>
      </right>
      <top/>
      <bottom style="medium">
        <color indexed="23"/>
      </bottom>
      <diagonal/>
    </border>
    <border>
      <left style="medium">
        <color indexed="64"/>
      </left>
      <right style="medium">
        <color indexed="64"/>
      </right>
      <top/>
      <bottom style="medium">
        <color indexed="55"/>
      </bottom>
      <diagonal/>
    </border>
    <border>
      <left/>
      <right/>
      <top style="medium">
        <color indexed="64"/>
      </top>
      <bottom/>
      <diagonal/>
    </border>
    <border diagonalUp="1">
      <left style="medium">
        <color indexed="64"/>
      </left>
      <right style="medium">
        <color indexed="64"/>
      </right>
      <top style="double">
        <color indexed="64"/>
      </top>
      <bottom style="medium">
        <color indexed="23"/>
      </bottom>
      <diagonal style="medium">
        <color indexed="64"/>
      </diagonal>
    </border>
    <border>
      <left/>
      <right style="medium">
        <color indexed="23"/>
      </right>
      <top/>
      <bottom style="medium">
        <color indexed="23"/>
      </bottom>
      <diagonal/>
    </border>
    <border>
      <left/>
      <right style="medium">
        <color indexed="23"/>
      </right>
      <top/>
      <bottom style="medium">
        <color indexed="64"/>
      </bottom>
      <diagonal/>
    </border>
    <border>
      <left/>
      <right/>
      <top/>
      <bottom style="medium">
        <color indexed="64"/>
      </bottom>
      <diagonal/>
    </border>
    <border>
      <left/>
      <right style="medium">
        <color indexed="55"/>
      </right>
      <top/>
      <bottom style="medium">
        <color indexed="55"/>
      </bottom>
      <diagonal/>
    </border>
    <border>
      <left/>
      <right style="medium">
        <color indexed="55"/>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style="medium">
        <color indexed="64"/>
      </left>
      <right/>
      <top style="medium">
        <color indexed="64"/>
      </top>
      <bottom style="medium">
        <color indexed="64"/>
      </bottom>
      <diagonal style="medium">
        <color indexed="64"/>
      </diagonal>
    </border>
    <border>
      <left/>
      <right style="medium">
        <color indexed="64"/>
      </right>
      <top style="medium">
        <color indexed="64"/>
      </top>
      <bottom style="medium">
        <color indexed="64"/>
      </bottom>
      <diagonal/>
    </border>
    <border>
      <left style="medium">
        <color indexed="64"/>
      </left>
      <right style="medium">
        <color indexed="23"/>
      </right>
      <top style="medium">
        <color indexed="64"/>
      </top>
      <bottom style="medium">
        <color indexed="64"/>
      </bottom>
      <diagonal/>
    </border>
    <border>
      <left style="medium">
        <color indexed="23"/>
      </left>
      <right style="medium">
        <color indexed="23"/>
      </right>
      <top style="medium">
        <color indexed="64"/>
      </top>
      <bottom style="medium">
        <color indexed="64"/>
      </bottom>
      <diagonal/>
    </border>
    <border>
      <left style="medium">
        <color indexed="23"/>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23"/>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s>
  <cellStyleXfs count="3">
    <xf numFmtId="0" fontId="0" fillId="0" borderId="0"/>
    <xf numFmtId="0" fontId="22" fillId="0" borderId="0" applyNumberFormat="0" applyFill="0" applyBorder="0" applyAlignment="0" applyProtection="0">
      <alignment vertical="top"/>
      <protection locked="0"/>
    </xf>
    <xf numFmtId="9" fontId="4" fillId="0" borderId="0" applyFont="0" applyFill="0" applyBorder="0" applyAlignment="0" applyProtection="0"/>
  </cellStyleXfs>
  <cellXfs count="401">
    <xf numFmtId="0" fontId="0" fillId="0" borderId="0" xfId="0"/>
    <xf numFmtId="3" fontId="0" fillId="0" borderId="0" xfId="0" applyNumberFormat="1"/>
    <xf numFmtId="0" fontId="7" fillId="0" borderId="0" xfId="0" applyFont="1"/>
    <xf numFmtId="0" fontId="0" fillId="0" borderId="0" xfId="0" applyAlignment="1">
      <alignment horizontal="center"/>
    </xf>
    <xf numFmtId="0" fontId="8" fillId="0" borderId="0" xfId="0" applyFont="1" applyAlignment="1">
      <alignment horizontal="left" vertical="top" wrapText="1"/>
    </xf>
    <xf numFmtId="0" fontId="9" fillId="0" borderId="0" xfId="0" applyFont="1" applyAlignment="1">
      <alignment horizontal="justify" vertical="top"/>
    </xf>
    <xf numFmtId="0" fontId="10" fillId="0" borderId="0" xfId="0" applyFont="1" applyAlignment="1">
      <alignment horizontal="left" vertical="top"/>
    </xf>
    <xf numFmtId="0" fontId="11" fillId="0" borderId="1" xfId="0" applyFont="1" applyBorder="1"/>
    <xf numFmtId="0" fontId="11" fillId="0" borderId="2" xfId="0" applyFont="1" applyBorder="1"/>
    <xf numFmtId="0" fontId="11" fillId="0" borderId="3" xfId="0" applyFont="1" applyBorder="1"/>
    <xf numFmtId="0" fontId="11" fillId="0" borderId="4" xfId="0" applyFont="1" applyBorder="1"/>
    <xf numFmtId="0" fontId="11" fillId="2" borderId="0" xfId="0" applyFont="1" applyFill="1"/>
    <xf numFmtId="0" fontId="11" fillId="0" borderId="5" xfId="0" applyFont="1" applyBorder="1"/>
    <xf numFmtId="0" fontId="11" fillId="0" borderId="6" xfId="0" applyFont="1" applyBorder="1"/>
    <xf numFmtId="0" fontId="8" fillId="2" borderId="0" xfId="0" applyFont="1" applyFill="1"/>
    <xf numFmtId="0" fontId="13" fillId="0" borderId="0" xfId="0" applyFont="1" applyAlignment="1">
      <alignment horizontal="justify" vertical="top"/>
    </xf>
    <xf numFmtId="0" fontId="14" fillId="0" borderId="0" xfId="0" applyFont="1" applyAlignment="1">
      <alignment horizontal="left" vertical="top"/>
    </xf>
    <xf numFmtId="0" fontId="10" fillId="0" borderId="0" xfId="0" applyFont="1" applyAlignment="1">
      <alignment horizontal="left"/>
    </xf>
    <xf numFmtId="0" fontId="8" fillId="0" borderId="0" xfId="0" applyFont="1" applyAlignment="1">
      <alignment horizontal="justify" vertical="top"/>
    </xf>
    <xf numFmtId="0" fontId="0" fillId="0" borderId="0" xfId="0" applyAlignment="1">
      <alignment vertical="top"/>
    </xf>
    <xf numFmtId="0" fontId="15" fillId="0" borderId="0" xfId="0" applyFont="1" applyAlignment="1">
      <alignment horizontal="justify" vertical="top"/>
    </xf>
    <xf numFmtId="0" fontId="16" fillId="0" borderId="0" xfId="0" applyFont="1" applyAlignment="1">
      <alignment horizontal="justify" vertical="top"/>
    </xf>
    <xf numFmtId="0" fontId="1" fillId="0" borderId="0" xfId="0" applyFont="1" applyAlignment="1">
      <alignment horizontal="justify" vertical="top"/>
    </xf>
    <xf numFmtId="0" fontId="17" fillId="0" borderId="0" xfId="0" applyFont="1" applyAlignment="1">
      <alignment horizontal="justify" vertical="top"/>
    </xf>
    <xf numFmtId="0" fontId="3" fillId="0" borderId="0" xfId="0" applyFont="1" applyAlignment="1">
      <alignment horizontal="justify" vertical="top"/>
    </xf>
    <xf numFmtId="0" fontId="18" fillId="0" borderId="0" xfId="0" applyFont="1" applyAlignment="1">
      <alignment horizontal="justify" vertical="top"/>
    </xf>
    <xf numFmtId="0" fontId="14" fillId="0" borderId="0" xfId="0" applyFont="1" applyAlignment="1">
      <alignment vertical="top" wrapText="1"/>
    </xf>
    <xf numFmtId="0" fontId="16" fillId="0" borderId="0" xfId="0" applyFont="1" applyAlignment="1">
      <alignment vertical="top" wrapText="1"/>
    </xf>
    <xf numFmtId="0" fontId="16" fillId="0" borderId="0" xfId="0" applyFont="1" applyAlignment="1">
      <alignment horizontal="left" vertical="top" wrapText="1" indent="2"/>
    </xf>
    <xf numFmtId="0" fontId="16" fillId="0" borderId="0" xfId="0" quotePrefix="1" applyFont="1" applyAlignment="1">
      <alignment vertical="top" wrapText="1"/>
    </xf>
    <xf numFmtId="0" fontId="2" fillId="0" borderId="0" xfId="0" applyFont="1" applyAlignment="1">
      <alignment horizontal="justify" vertical="top"/>
    </xf>
    <xf numFmtId="0" fontId="6" fillId="0" borderId="0" xfId="0" applyFont="1" applyAlignment="1">
      <alignment vertical="top"/>
    </xf>
    <xf numFmtId="0" fontId="8" fillId="0" borderId="0" xfId="0" applyFont="1" applyAlignment="1">
      <alignment vertical="top"/>
    </xf>
    <xf numFmtId="0" fontId="16" fillId="0" borderId="0" xfId="0" quotePrefix="1" applyFont="1" applyAlignment="1">
      <alignment horizontal="left" vertical="top" wrapText="1" indent="2"/>
    </xf>
    <xf numFmtId="0" fontId="20" fillId="0" borderId="0" xfId="0" applyFont="1" applyAlignment="1">
      <alignment vertical="top" wrapText="1"/>
    </xf>
    <xf numFmtId="0" fontId="21" fillId="0" borderId="0" xfId="0" applyFont="1" applyAlignment="1">
      <alignment vertical="top" wrapText="1"/>
    </xf>
    <xf numFmtId="0" fontId="14" fillId="0" borderId="0" xfId="0" applyFont="1" applyAlignment="1">
      <alignment horizontal="left" vertical="top" wrapText="1"/>
    </xf>
    <xf numFmtId="0" fontId="8" fillId="0" borderId="0" xfId="0" applyFont="1" applyAlignment="1">
      <alignment vertical="top" wrapText="1"/>
    </xf>
    <xf numFmtId="0" fontId="11" fillId="0" borderId="7" xfId="0" applyFont="1" applyBorder="1" applyAlignment="1">
      <alignment horizontal="center"/>
    </xf>
    <xf numFmtId="0" fontId="11" fillId="0" borderId="4" xfId="0" applyFont="1" applyBorder="1" applyAlignment="1">
      <alignment horizontal="center"/>
    </xf>
    <xf numFmtId="0" fontId="11" fillId="2" borderId="0" xfId="0" applyFont="1" applyFill="1" applyAlignment="1">
      <alignment horizontal="center"/>
    </xf>
    <xf numFmtId="0" fontId="11" fillId="0" borderId="8" xfId="0" applyFont="1" applyBorder="1" applyAlignment="1">
      <alignment horizontal="center"/>
    </xf>
    <xf numFmtId="0" fontId="8" fillId="2" borderId="0" xfId="0" applyFont="1" applyFill="1" applyAlignment="1">
      <alignment horizontal="center"/>
    </xf>
    <xf numFmtId="0" fontId="0" fillId="0" borderId="9" xfId="0" applyBorder="1"/>
    <xf numFmtId="0" fontId="11" fillId="0" borderId="10" xfId="0" applyFont="1" applyBorder="1" applyAlignment="1">
      <alignment horizontal="center"/>
    </xf>
    <xf numFmtId="0" fontId="11" fillId="0" borderId="11" xfId="0" applyFont="1" applyBorder="1" applyAlignment="1">
      <alignment horizontal="right" indent="1"/>
    </xf>
    <xf numFmtId="0" fontId="11" fillId="0" borderId="2" xfId="0" applyFont="1" applyBorder="1" applyAlignment="1">
      <alignment horizontal="right" indent="1"/>
    </xf>
    <xf numFmtId="0" fontId="11" fillId="0" borderId="12" xfId="0" applyFont="1" applyBorder="1" applyAlignment="1">
      <alignment horizontal="right" indent="1"/>
    </xf>
    <xf numFmtId="0" fontId="11" fillId="0" borderId="13" xfId="0" applyFont="1" applyBorder="1" applyAlignment="1">
      <alignment horizontal="right" indent="1"/>
    </xf>
    <xf numFmtId="0" fontId="11" fillId="0" borderId="14" xfId="0" applyFont="1" applyBorder="1" applyAlignment="1">
      <alignment horizontal="right" indent="1"/>
    </xf>
    <xf numFmtId="0" fontId="11" fillId="0" borderId="6" xfId="0" applyFont="1" applyBorder="1" applyAlignment="1">
      <alignment horizontal="right" indent="1"/>
    </xf>
    <xf numFmtId="0" fontId="11" fillId="0" borderId="15" xfId="0" applyFont="1" applyBorder="1" applyAlignment="1">
      <alignment horizontal="right" indent="1"/>
    </xf>
    <xf numFmtId="0" fontId="11" fillId="0" borderId="0" xfId="0" applyFont="1" applyAlignment="1">
      <alignment horizontal="right"/>
    </xf>
    <xf numFmtId="0" fontId="6" fillId="0" borderId="0" xfId="0" applyFont="1" applyAlignment="1" applyProtection="1">
      <alignment wrapText="1"/>
      <protection locked="0"/>
    </xf>
    <xf numFmtId="0" fontId="5" fillId="0" borderId="0" xfId="0" applyFont="1" applyAlignment="1" applyProtection="1">
      <alignment horizontal="center" vertical="top" wrapText="1"/>
      <protection locked="0"/>
    </xf>
    <xf numFmtId="0" fontId="6" fillId="0" borderId="0" xfId="0" applyFont="1" applyBorder="1" applyAlignment="1" applyProtection="1">
      <alignment vertical="center" wrapText="1"/>
      <protection locked="0"/>
    </xf>
    <xf numFmtId="0" fontId="6" fillId="0" borderId="16" xfId="0" applyFont="1" applyBorder="1" applyAlignment="1" applyProtection="1">
      <alignment wrapText="1"/>
      <protection locked="0"/>
    </xf>
    <xf numFmtId="0" fontId="9" fillId="0" borderId="0" xfId="0" applyFont="1" applyAlignment="1">
      <alignment horizontal="left" vertical="center"/>
    </xf>
    <xf numFmtId="0" fontId="5" fillId="0" borderId="0" xfId="0" applyFont="1" applyAlignment="1">
      <alignment horizontal="center" vertical="center" wrapText="1"/>
    </xf>
    <xf numFmtId="0" fontId="5" fillId="0" borderId="0" xfId="0" applyFont="1" applyAlignment="1" applyProtection="1">
      <alignment horizontal="justify" vertical="top" wrapText="1"/>
      <protection locked="0"/>
    </xf>
    <xf numFmtId="0" fontId="6" fillId="0" borderId="0" xfId="0" applyFont="1" applyAlignment="1" applyProtection="1">
      <alignment horizontal="justify" wrapText="1"/>
      <protection locked="0"/>
    </xf>
    <xf numFmtId="0" fontId="0" fillId="0" borderId="0" xfId="0" applyAlignment="1">
      <alignment wrapText="1"/>
    </xf>
    <xf numFmtId="0" fontId="0" fillId="0" borderId="0" xfId="0" applyAlignment="1">
      <alignment horizontal="left" vertical="center" wrapText="1"/>
    </xf>
    <xf numFmtId="0" fontId="0" fillId="0" borderId="17" xfId="0" applyBorder="1" applyAlignment="1">
      <alignment wrapText="1"/>
    </xf>
    <xf numFmtId="0" fontId="3" fillId="0" borderId="18" xfId="0" applyFont="1" applyBorder="1" applyAlignment="1">
      <alignment horizontal="left" vertical="center" wrapText="1"/>
    </xf>
    <xf numFmtId="0" fontId="0" fillId="0" borderId="17" xfId="0" applyBorder="1"/>
    <xf numFmtId="0" fontId="0" fillId="0" borderId="19" xfId="0" applyBorder="1" applyAlignment="1">
      <alignment wrapText="1"/>
    </xf>
    <xf numFmtId="0" fontId="3" fillId="0" borderId="20" xfId="0" applyFont="1" applyBorder="1" applyAlignment="1">
      <alignment horizontal="left" vertical="center" wrapText="1"/>
    </xf>
    <xf numFmtId="0" fontId="0" fillId="0" borderId="19" xfId="0" applyBorder="1"/>
    <xf numFmtId="0" fontId="0" fillId="0" borderId="3" xfId="0" applyBorder="1" applyAlignment="1">
      <alignment wrapText="1"/>
    </xf>
    <xf numFmtId="0" fontId="0" fillId="3" borderId="0" xfId="0" applyFill="1" applyAlignment="1">
      <alignment wrapText="1"/>
    </xf>
    <xf numFmtId="0" fontId="0" fillId="3" borderId="0" xfId="0" applyFill="1" applyAlignment="1">
      <alignment horizontal="left" vertical="center" wrapText="1"/>
    </xf>
    <xf numFmtId="0" fontId="3" fillId="0" borderId="0" xfId="0" applyFont="1" applyBorder="1" applyAlignment="1">
      <alignment horizontal="left" vertical="center" wrapText="1"/>
    </xf>
    <xf numFmtId="0" fontId="0" fillId="0" borderId="0" xfId="0" applyBorder="1"/>
    <xf numFmtId="0" fontId="0" fillId="0" borderId="0" xfId="0" applyAlignment="1">
      <alignment horizontal="center" vertical="center"/>
    </xf>
    <xf numFmtId="0" fontId="0" fillId="0" borderId="0" xfId="0" applyFont="1" applyAlignment="1">
      <alignment horizontal="center" vertical="center"/>
    </xf>
    <xf numFmtId="0" fontId="14" fillId="0" borderId="0" xfId="0" applyFont="1" applyAlignment="1">
      <alignment vertical="center" wrapText="1"/>
    </xf>
    <xf numFmtId="0" fontId="0" fillId="0" borderId="2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3" xfId="0" applyFont="1" applyBorder="1" applyAlignment="1">
      <alignment horizontal="center" vertical="center"/>
    </xf>
    <xf numFmtId="0" fontId="10" fillId="0" borderId="0" xfId="0" applyFont="1" applyAlignment="1">
      <alignment horizontal="center" vertical="center"/>
    </xf>
    <xf numFmtId="0" fontId="9" fillId="0" borderId="0" xfId="0" applyFont="1" applyAlignment="1">
      <alignment horizontal="center" vertical="center"/>
    </xf>
    <xf numFmtId="0" fontId="19" fillId="0" borderId="0" xfId="0" applyFont="1" applyAlignment="1">
      <alignment horizontal="center" vertical="center" wrapText="1"/>
    </xf>
    <xf numFmtId="0" fontId="14" fillId="0" borderId="0" xfId="0" applyFont="1" applyAlignment="1">
      <alignment horizontal="center" vertical="center" wrapText="1"/>
    </xf>
    <xf numFmtId="0" fontId="16" fillId="0" borderId="0" xfId="0" applyFont="1" applyAlignment="1">
      <alignment horizontal="center" vertical="center" wrapText="1"/>
    </xf>
    <xf numFmtId="0" fontId="13" fillId="0" borderId="0" xfId="0" applyFont="1" applyAlignment="1">
      <alignment horizontal="center" vertical="center"/>
    </xf>
    <xf numFmtId="0" fontId="8"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0" fontId="16" fillId="0" borderId="0" xfId="0" quotePrefix="1"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20" fillId="0" borderId="0" xfId="0" applyFont="1" applyAlignment="1">
      <alignment horizontal="center" vertical="center" wrapText="1"/>
    </xf>
    <xf numFmtId="0" fontId="21"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vertical="center"/>
    </xf>
    <xf numFmtId="0" fontId="0" fillId="0" borderId="0" xfId="0" applyBorder="1" applyAlignment="1">
      <alignment wrapText="1"/>
    </xf>
    <xf numFmtId="0" fontId="0" fillId="0" borderId="13" xfId="0" applyBorder="1" applyAlignment="1">
      <alignment wrapText="1"/>
    </xf>
    <xf numFmtId="0" fontId="22" fillId="0" borderId="19" xfId="1" applyBorder="1" applyAlignment="1" applyProtection="1">
      <alignment horizontal="center" vertical="center" wrapText="1"/>
    </xf>
    <xf numFmtId="0" fontId="50" fillId="0" borderId="19" xfId="0" applyFont="1" applyBorder="1" applyAlignment="1">
      <alignment horizontal="center" vertical="center"/>
    </xf>
    <xf numFmtId="0" fontId="8" fillId="0" borderId="0" xfId="0" applyFont="1" applyBorder="1" applyAlignment="1">
      <alignment horizontal="center" vertical="center" wrapText="1"/>
    </xf>
    <xf numFmtId="0" fontId="0" fillId="0" borderId="20" xfId="0" applyBorder="1" applyAlignment="1">
      <alignment horizontal="center" vertical="center" wrapText="1"/>
    </xf>
    <xf numFmtId="0" fontId="0" fillId="0" borderId="0" xfId="0" applyBorder="1" applyAlignment="1">
      <alignment horizontal="center" wrapText="1"/>
    </xf>
    <xf numFmtId="0" fontId="3" fillId="0" borderId="20" xfId="0" applyFont="1" applyBorder="1" applyAlignment="1">
      <alignment horizontal="center" vertical="center" wrapText="1"/>
    </xf>
    <xf numFmtId="0" fontId="0" fillId="3" borderId="0" xfId="0" applyFill="1" applyAlignment="1">
      <alignment horizontal="center" wrapText="1"/>
    </xf>
    <xf numFmtId="0" fontId="0" fillId="3" borderId="0" xfId="0" applyFill="1" applyAlignment="1">
      <alignment horizontal="center" vertical="center" wrapText="1"/>
    </xf>
    <xf numFmtId="0" fontId="8" fillId="0" borderId="0" xfId="0" applyFont="1" applyBorder="1" applyAlignment="1">
      <alignment horizontal="center" vertical="center"/>
    </xf>
    <xf numFmtId="0" fontId="8" fillId="0" borderId="20" xfId="0" applyFont="1" applyBorder="1" applyAlignment="1">
      <alignment horizontal="center" vertical="center"/>
    </xf>
    <xf numFmtId="0" fontId="1" fillId="0" borderId="0"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Border="1" applyAlignment="1">
      <alignment horizontal="center" vertical="center" wrapText="1"/>
    </xf>
    <xf numFmtId="0" fontId="1" fillId="0" borderId="20" xfId="0" applyFont="1" applyBorder="1" applyAlignment="1">
      <alignment horizontal="center" vertical="center" wrapText="1"/>
    </xf>
    <xf numFmtId="0" fontId="22" fillId="0" borderId="0" xfId="1" applyBorder="1" applyAlignment="1" applyProtection="1">
      <alignment horizontal="center" vertical="center" wrapText="1"/>
    </xf>
    <xf numFmtId="0" fontId="22" fillId="0" borderId="0" xfId="1" applyBorder="1" applyAlignment="1" applyProtection="1">
      <alignment horizontal="center" vertical="center"/>
    </xf>
    <xf numFmtId="0" fontId="22" fillId="0" borderId="19" xfId="1" applyBorder="1" applyAlignment="1" applyProtection="1">
      <alignment horizontal="center" vertical="center"/>
    </xf>
    <xf numFmtId="0" fontId="22" fillId="0" borderId="19" xfId="1" applyBorder="1" applyAlignment="1" applyProtection="1">
      <alignment horizontal="center" wrapText="1"/>
    </xf>
    <xf numFmtId="0" fontId="22" fillId="0" borderId="0" xfId="1" applyBorder="1" applyAlignment="1" applyProtection="1">
      <alignment horizontal="center" wrapText="1"/>
    </xf>
    <xf numFmtId="0" fontId="51" fillId="0" borderId="0" xfId="0" applyFont="1" applyBorder="1" applyAlignment="1">
      <alignment horizontal="center" vertical="center"/>
    </xf>
    <xf numFmtId="0" fontId="52" fillId="0" borderId="0" xfId="0" applyFont="1" applyBorder="1" applyAlignment="1">
      <alignment horizontal="center" wrapText="1"/>
    </xf>
    <xf numFmtId="0" fontId="52" fillId="0" borderId="20" xfId="0" applyFont="1" applyBorder="1" applyAlignment="1">
      <alignment horizontal="center" vertical="center" wrapText="1"/>
    </xf>
    <xf numFmtId="0" fontId="52" fillId="0" borderId="19" xfId="0" applyFont="1" applyBorder="1" applyAlignment="1">
      <alignment horizontal="center" wrapText="1"/>
    </xf>
    <xf numFmtId="0" fontId="51" fillId="0" borderId="0" xfId="0" applyFont="1" applyBorder="1" applyAlignment="1">
      <alignment horizontal="center" vertical="center" wrapText="1"/>
    </xf>
    <xf numFmtId="0" fontId="51" fillId="0" borderId="19" xfId="0" applyFont="1" applyFill="1" applyBorder="1" applyAlignment="1">
      <alignment horizontal="center" vertical="center" wrapText="1"/>
    </xf>
    <xf numFmtId="0" fontId="51" fillId="0" borderId="19" xfId="0" applyFont="1" applyBorder="1" applyAlignment="1">
      <alignment horizontal="center" vertical="center" wrapText="1"/>
    </xf>
    <xf numFmtId="0" fontId="51" fillId="0" borderId="20" xfId="0" applyFont="1" applyBorder="1" applyAlignment="1">
      <alignment horizontal="center" vertical="center" wrapText="1"/>
    </xf>
    <xf numFmtId="0" fontId="52" fillId="0" borderId="19" xfId="0" applyFont="1" applyBorder="1" applyAlignment="1">
      <alignment horizontal="center" vertical="center"/>
    </xf>
    <xf numFmtId="0" fontId="52" fillId="0" borderId="0" xfId="0" applyFont="1" applyBorder="1" applyAlignment="1">
      <alignment horizontal="center" vertical="center"/>
    </xf>
    <xf numFmtId="0" fontId="52" fillId="0" borderId="20" xfId="0" applyFont="1" applyBorder="1" applyAlignment="1">
      <alignment horizontal="center" vertical="center"/>
    </xf>
    <xf numFmtId="0" fontId="52" fillId="0" borderId="3" xfId="0" applyFont="1" applyBorder="1" applyAlignment="1">
      <alignment horizontal="center" wrapText="1"/>
    </xf>
    <xf numFmtId="0" fontId="52" fillId="0" borderId="13" xfId="0" applyFont="1" applyBorder="1" applyAlignment="1">
      <alignment horizontal="center" wrapText="1"/>
    </xf>
    <xf numFmtId="0" fontId="52" fillId="0" borderId="4" xfId="0" applyFont="1" applyBorder="1" applyAlignment="1">
      <alignment horizontal="center" vertical="center" wrapText="1"/>
    </xf>
    <xf numFmtId="0" fontId="51" fillId="0" borderId="19" xfId="0" applyFont="1" applyBorder="1" applyAlignment="1">
      <alignment horizontal="center" vertical="center"/>
    </xf>
    <xf numFmtId="0" fontId="52" fillId="0" borderId="3" xfId="0" applyFont="1" applyBorder="1" applyAlignment="1">
      <alignment horizontal="center" vertical="center"/>
    </xf>
    <xf numFmtId="0" fontId="6" fillId="0" borderId="0" xfId="0" applyFont="1"/>
    <xf numFmtId="0" fontId="22" fillId="0" borderId="19" xfId="1" applyFill="1" applyBorder="1" applyAlignment="1" applyProtection="1">
      <alignment horizontal="center" vertical="center" wrapText="1"/>
    </xf>
    <xf numFmtId="0" fontId="8" fillId="0" borderId="0"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52" fillId="0" borderId="19" xfId="0" applyFont="1" applyFill="1" applyBorder="1" applyAlignment="1">
      <alignment horizontal="center" vertical="center"/>
    </xf>
    <xf numFmtId="0" fontId="52" fillId="0" borderId="0" xfId="0" applyFont="1" applyFill="1" applyBorder="1" applyAlignment="1">
      <alignment horizontal="center" vertical="center"/>
    </xf>
    <xf numFmtId="0" fontId="52" fillId="0" borderId="20" xfId="0" applyFont="1" applyFill="1" applyBorder="1" applyAlignment="1">
      <alignment horizontal="center" vertical="center"/>
    </xf>
    <xf numFmtId="0" fontId="50" fillId="0" borderId="19" xfId="0" applyFont="1" applyFill="1" applyBorder="1" applyAlignment="1">
      <alignment horizontal="center" vertical="center"/>
    </xf>
    <xf numFmtId="0" fontId="52" fillId="0" borderId="0" xfId="0" applyFont="1" applyFill="1" applyBorder="1" applyAlignment="1">
      <alignment horizontal="center" wrapText="1"/>
    </xf>
    <xf numFmtId="0" fontId="0" fillId="0" borderId="0" xfId="0" applyFill="1" applyBorder="1" applyAlignment="1">
      <alignment horizontal="center" wrapText="1"/>
    </xf>
    <xf numFmtId="0" fontId="22" fillId="0" borderId="0" xfId="1" applyFill="1" applyBorder="1" applyAlignment="1" applyProtection="1">
      <alignment horizontal="center" vertical="center" wrapText="1"/>
    </xf>
    <xf numFmtId="0" fontId="3" fillId="0" borderId="0"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52" fillId="0" borderId="19" xfId="0" applyFont="1" applyFill="1" applyBorder="1" applyAlignment="1">
      <alignment horizontal="center" vertical="center" wrapText="1"/>
    </xf>
    <xf numFmtId="0" fontId="0" fillId="0" borderId="19" xfId="0" applyFill="1" applyBorder="1" applyAlignment="1">
      <alignment horizontal="center" wrapText="1"/>
    </xf>
    <xf numFmtId="0" fontId="0" fillId="0" borderId="3" xfId="0" applyFill="1" applyBorder="1" applyAlignment="1">
      <alignment horizontal="center" wrapText="1"/>
    </xf>
    <xf numFmtId="0" fontId="0" fillId="0" borderId="13" xfId="0" applyFill="1" applyBorder="1" applyAlignment="1">
      <alignment horizontal="center" wrapText="1"/>
    </xf>
    <xf numFmtId="0" fontId="0" fillId="0" borderId="18" xfId="0" applyBorder="1" applyAlignment="1">
      <alignment wrapText="1"/>
    </xf>
    <xf numFmtId="0" fontId="0" fillId="0" borderId="4" xfId="0" applyBorder="1" applyAlignment="1">
      <alignment wrapText="1"/>
    </xf>
    <xf numFmtId="0" fontId="3" fillId="0" borderId="22" xfId="0" applyFont="1" applyBorder="1" applyAlignment="1">
      <alignment vertical="center"/>
    </xf>
    <xf numFmtId="0" fontId="33" fillId="0" borderId="24" xfId="0" applyFont="1" applyFill="1" applyBorder="1" applyAlignment="1" applyProtection="1">
      <alignment horizontal="center" vertical="center" wrapText="1"/>
      <protection locked="0"/>
    </xf>
    <xf numFmtId="0" fontId="38" fillId="0" borderId="0" xfId="0" applyFont="1" applyAlignment="1">
      <alignment horizontal="center" vertical="center"/>
    </xf>
    <xf numFmtId="0" fontId="3" fillId="0" borderId="19" xfId="0" applyFont="1" applyBorder="1" applyAlignment="1">
      <alignment horizontal="left" vertical="center" wrapText="1"/>
    </xf>
    <xf numFmtId="0" fontId="40" fillId="2" borderId="22" xfId="0" applyFont="1" applyFill="1" applyBorder="1" applyAlignment="1">
      <alignment horizontal="center" vertical="center"/>
    </xf>
    <xf numFmtId="0" fontId="40" fillId="2" borderId="25" xfId="0" applyFont="1" applyFill="1" applyBorder="1" applyAlignment="1">
      <alignment horizontal="center" vertical="center"/>
    </xf>
    <xf numFmtId="0" fontId="40" fillId="2" borderId="26" xfId="0" applyFont="1" applyFill="1" applyBorder="1" applyAlignment="1">
      <alignment horizontal="center" vertical="center"/>
    </xf>
    <xf numFmtId="0" fontId="40" fillId="2" borderId="27" xfId="0" applyFont="1" applyFill="1" applyBorder="1" applyAlignment="1">
      <alignment horizontal="center" vertical="center"/>
    </xf>
    <xf numFmtId="0" fontId="0" fillId="0" borderId="0" xfId="0" applyAlignment="1">
      <alignment vertical="center"/>
    </xf>
    <xf numFmtId="0" fontId="40" fillId="2" borderId="22" xfId="0" applyFont="1" applyFill="1" applyBorder="1" applyAlignment="1">
      <alignment horizontal="center" vertical="center" wrapText="1"/>
    </xf>
    <xf numFmtId="0" fontId="11" fillId="4" borderId="7" xfId="0" applyFont="1" applyFill="1" applyBorder="1" applyAlignment="1">
      <alignment horizontal="right" vertical="center"/>
    </xf>
    <xf numFmtId="0" fontId="8" fillId="3" borderId="4" xfId="0" applyFont="1" applyFill="1" applyBorder="1" applyAlignment="1">
      <alignment horizontal="right" vertical="center"/>
    </xf>
    <xf numFmtId="0" fontId="11" fillId="4" borderId="28" xfId="0" applyFont="1" applyFill="1" applyBorder="1" applyAlignment="1">
      <alignment horizontal="right" vertical="center"/>
    </xf>
    <xf numFmtId="0" fontId="11" fillId="3" borderId="28" xfId="0" applyFont="1" applyFill="1" applyBorder="1" applyAlignment="1">
      <alignment horizontal="right" vertical="center"/>
    </xf>
    <xf numFmtId="0" fontId="8" fillId="4" borderId="29" xfId="0" applyFont="1" applyFill="1" applyBorder="1" applyAlignment="1">
      <alignment horizontal="right" vertical="center"/>
    </xf>
    <xf numFmtId="0" fontId="8" fillId="4" borderId="4" xfId="0" applyFont="1" applyFill="1" applyBorder="1" applyAlignment="1">
      <alignment horizontal="right" vertical="center"/>
    </xf>
    <xf numFmtId="0" fontId="11" fillId="3" borderId="3" xfId="0" applyFont="1" applyFill="1" applyBorder="1" applyAlignment="1">
      <alignment horizontal="right" vertical="center"/>
    </xf>
    <xf numFmtId="0" fontId="8" fillId="4" borderId="7" xfId="0" applyFont="1" applyFill="1" applyBorder="1" applyAlignment="1">
      <alignment horizontal="right" vertical="center"/>
    </xf>
    <xf numFmtId="0" fontId="8" fillId="4" borderId="28" xfId="0" applyFont="1" applyFill="1" applyBorder="1" applyAlignment="1">
      <alignment horizontal="right" vertical="center"/>
    </xf>
    <xf numFmtId="0" fontId="8" fillId="4" borderId="3" xfId="0" applyFont="1" applyFill="1" applyBorder="1" applyAlignment="1">
      <alignment horizontal="right" vertical="center"/>
    </xf>
    <xf numFmtId="0" fontId="11" fillId="6" borderId="0" xfId="0" applyFont="1" applyFill="1" applyBorder="1" applyAlignment="1">
      <alignment horizontal="right" vertical="center"/>
    </xf>
    <xf numFmtId="0" fontId="8" fillId="6" borderId="0" xfId="0" applyFont="1" applyFill="1" applyBorder="1" applyAlignment="1">
      <alignment horizontal="right" vertical="center"/>
    </xf>
    <xf numFmtId="0" fontId="12" fillId="7" borderId="21" xfId="0" applyFont="1" applyFill="1" applyBorder="1"/>
    <xf numFmtId="0" fontId="12" fillId="7" borderId="30" xfId="0" applyFont="1" applyFill="1" applyBorder="1"/>
    <xf numFmtId="0" fontId="11" fillId="0" borderId="22" xfId="0" applyFont="1" applyBorder="1" applyAlignment="1">
      <alignment horizontal="center" vertical="center"/>
    </xf>
    <xf numFmtId="0" fontId="11" fillId="7" borderId="22" xfId="0" applyFont="1" applyFill="1" applyBorder="1" applyAlignment="1">
      <alignment horizontal="center" vertical="center"/>
    </xf>
    <xf numFmtId="0" fontId="0" fillId="0" borderId="22" xfId="0" applyBorder="1" applyAlignment="1">
      <alignment vertical="center"/>
    </xf>
    <xf numFmtId="0" fontId="0" fillId="0" borderId="0" xfId="0" applyBorder="1" applyAlignment="1">
      <alignment vertical="center"/>
    </xf>
    <xf numFmtId="0" fontId="12" fillId="0" borderId="0" xfId="0" applyFont="1" applyBorder="1" applyAlignment="1">
      <alignment vertical="center"/>
    </xf>
    <xf numFmtId="0" fontId="5" fillId="0" borderId="0" xfId="0" applyFont="1" applyBorder="1" applyAlignment="1">
      <alignment vertical="center"/>
    </xf>
    <xf numFmtId="0" fontId="12" fillId="0" borderId="0" xfId="0" applyFont="1" applyBorder="1" applyAlignment="1">
      <alignment horizontal="left"/>
    </xf>
    <xf numFmtId="0" fontId="12" fillId="0" borderId="0" xfId="0" applyFont="1" applyBorder="1" applyAlignment="1">
      <alignment horizontal="center"/>
    </xf>
    <xf numFmtId="0" fontId="12" fillId="0" borderId="0" xfId="0" applyFont="1" applyBorder="1" applyAlignment="1">
      <alignment horizontal="center" vertical="center"/>
    </xf>
    <xf numFmtId="0" fontId="12" fillId="0" borderId="1" xfId="0" applyFont="1" applyBorder="1"/>
    <xf numFmtId="0" fontId="12" fillId="0" borderId="2" xfId="0" applyFont="1" applyBorder="1"/>
    <xf numFmtId="0" fontId="5" fillId="7" borderId="30" xfId="0" applyFont="1" applyFill="1" applyBorder="1"/>
    <xf numFmtId="0" fontId="5" fillId="7" borderId="24" xfId="0" applyFont="1" applyFill="1" applyBorder="1"/>
    <xf numFmtId="0" fontId="12" fillId="0" borderId="5" xfId="0" applyFont="1" applyBorder="1"/>
    <xf numFmtId="0" fontId="12" fillId="0" borderId="6" xfId="0" applyFont="1" applyBorder="1"/>
    <xf numFmtId="0" fontId="12" fillId="0" borderId="3" xfId="0" applyFont="1" applyBorder="1"/>
    <xf numFmtId="0" fontId="12" fillId="0" borderId="4" xfId="0" applyFont="1" applyBorder="1"/>
    <xf numFmtId="0" fontId="23" fillId="7" borderId="22" xfId="0" applyFont="1" applyFill="1" applyBorder="1" applyAlignment="1">
      <alignment vertical="center"/>
    </xf>
    <xf numFmtId="0" fontId="40" fillId="8" borderId="31" xfId="0" applyFont="1" applyFill="1" applyBorder="1" applyAlignment="1">
      <alignment horizontal="center" vertical="center" wrapText="1"/>
    </xf>
    <xf numFmtId="0" fontId="40" fillId="8" borderId="22" xfId="0" applyFont="1" applyFill="1" applyBorder="1" applyAlignment="1">
      <alignment horizontal="center" vertical="center" wrapText="1"/>
    </xf>
    <xf numFmtId="0" fontId="12" fillId="8" borderId="21" xfId="0" applyFont="1" applyFill="1" applyBorder="1"/>
    <xf numFmtId="0" fontId="12" fillId="8" borderId="30" xfId="0" applyFont="1" applyFill="1" applyBorder="1"/>
    <xf numFmtId="0" fontId="5" fillId="8" borderId="30" xfId="0" applyFont="1" applyFill="1" applyBorder="1"/>
    <xf numFmtId="0" fontId="5" fillId="8" borderId="24" xfId="0" applyFont="1" applyFill="1" applyBorder="1"/>
    <xf numFmtId="0" fontId="12" fillId="9" borderId="21" xfId="0" applyFont="1" applyFill="1" applyBorder="1" applyAlignment="1">
      <alignment horizontal="left"/>
    </xf>
    <xf numFmtId="0" fontId="12" fillId="9" borderId="30" xfId="0" applyFont="1" applyFill="1" applyBorder="1" applyAlignment="1">
      <alignment horizontal="center"/>
    </xf>
    <xf numFmtId="0" fontId="12" fillId="9" borderId="24" xfId="0" applyFont="1" applyFill="1" applyBorder="1" applyAlignment="1">
      <alignment horizontal="center"/>
    </xf>
    <xf numFmtId="0" fontId="12" fillId="9" borderId="22" xfId="0" applyFont="1" applyFill="1" applyBorder="1" applyAlignment="1">
      <alignment horizontal="center" vertical="center"/>
    </xf>
    <xf numFmtId="0" fontId="5" fillId="9" borderId="22" xfId="0" applyFont="1" applyFill="1" applyBorder="1" applyAlignment="1">
      <alignment vertical="center"/>
    </xf>
    <xf numFmtId="0" fontId="40" fillId="0" borderId="22" xfId="0" applyFont="1" applyFill="1" applyBorder="1" applyAlignment="1">
      <alignment horizontal="center" vertical="center"/>
    </xf>
    <xf numFmtId="0" fontId="42" fillId="0" borderId="22" xfId="0" applyFont="1" applyFill="1" applyBorder="1" applyAlignment="1">
      <alignment vertical="center"/>
    </xf>
    <xf numFmtId="0" fontId="41" fillId="8" borderId="21" xfId="0" applyFont="1" applyFill="1" applyBorder="1" applyAlignment="1">
      <alignment vertical="center"/>
    </xf>
    <xf numFmtId="0" fontId="41" fillId="8" borderId="30" xfId="0" applyFont="1" applyFill="1" applyBorder="1" applyAlignment="1">
      <alignment vertical="center"/>
    </xf>
    <xf numFmtId="0" fontId="23" fillId="8" borderId="30" xfId="0" applyFont="1" applyFill="1" applyBorder="1" applyAlignment="1">
      <alignment vertical="center"/>
    </xf>
    <xf numFmtId="0" fontId="23" fillId="8" borderId="24" xfId="0" applyFont="1" applyFill="1" applyBorder="1" applyAlignment="1">
      <alignment vertical="center"/>
    </xf>
    <xf numFmtId="0" fontId="22" fillId="0" borderId="20" xfId="1" applyBorder="1" applyAlignment="1" applyProtection="1">
      <alignment horizontal="center" vertical="center" wrapText="1"/>
    </xf>
    <xf numFmtId="0" fontId="0" fillId="0" borderId="20" xfId="0" applyBorder="1" applyAlignment="1">
      <alignment horizontal="center" wrapText="1"/>
    </xf>
    <xf numFmtId="0" fontId="8" fillId="0" borderId="20" xfId="0" applyFont="1" applyBorder="1" applyAlignment="1">
      <alignment horizontal="center" vertical="center" wrapText="1"/>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0" xfId="0" applyFont="1" applyBorder="1" applyAlignment="1">
      <alignment horizontal="center" wrapText="1"/>
    </xf>
    <xf numFmtId="0" fontId="9" fillId="0" borderId="20" xfId="0" applyFont="1" applyBorder="1" applyAlignment="1">
      <alignment horizontal="center" vertical="center" wrapText="1"/>
    </xf>
    <xf numFmtId="0" fontId="9" fillId="0" borderId="19" xfId="0" applyFont="1" applyBorder="1" applyAlignment="1">
      <alignment horizontal="left" wrapText="1"/>
    </xf>
    <xf numFmtId="0" fontId="9" fillId="0" borderId="0" xfId="0" applyFont="1" applyBorder="1" applyAlignment="1">
      <alignment horizontal="left" wrapText="1"/>
    </xf>
    <xf numFmtId="0" fontId="9" fillId="0" borderId="20" xfId="0" applyFont="1" applyBorder="1" applyAlignment="1">
      <alignment horizontal="left" wrapText="1"/>
    </xf>
    <xf numFmtId="0" fontId="45" fillId="0" borderId="20" xfId="0" applyFont="1" applyBorder="1" applyAlignment="1">
      <alignment horizontal="center" vertical="center"/>
    </xf>
    <xf numFmtId="0" fontId="0" fillId="0" borderId="19" xfId="0" applyBorder="1" applyAlignment="1">
      <alignment horizontal="center" wrapText="1"/>
    </xf>
    <xf numFmtId="0" fontId="9" fillId="0" borderId="19" xfId="0" applyFont="1" applyBorder="1"/>
    <xf numFmtId="0" fontId="9" fillId="0" borderId="0" xfId="0" applyFont="1" applyBorder="1"/>
    <xf numFmtId="0" fontId="46" fillId="3" borderId="0" xfId="0" applyFont="1" applyFill="1"/>
    <xf numFmtId="0" fontId="9" fillId="0" borderId="19" xfId="0" applyFont="1" applyBorder="1" applyAlignment="1">
      <alignment wrapText="1"/>
    </xf>
    <xf numFmtId="0" fontId="9" fillId="0" borderId="0" xfId="0" applyFont="1" applyBorder="1" applyAlignment="1">
      <alignment wrapText="1"/>
    </xf>
    <xf numFmtId="0" fontId="9" fillId="0" borderId="20" xfId="0" applyFont="1" applyBorder="1" applyAlignment="1">
      <alignment horizontal="left" vertical="center" wrapText="1"/>
    </xf>
    <xf numFmtId="0" fontId="9" fillId="0" borderId="3" xfId="0" applyFont="1" applyBorder="1" applyAlignment="1">
      <alignment wrapText="1"/>
    </xf>
    <xf numFmtId="0" fontId="9" fillId="0" borderId="13" xfId="0" applyFont="1" applyBorder="1" applyAlignment="1">
      <alignment wrapText="1"/>
    </xf>
    <xf numFmtId="0" fontId="9" fillId="0" borderId="4" xfId="0" applyFont="1" applyBorder="1" applyAlignment="1">
      <alignment horizontal="left" vertical="center" wrapText="1"/>
    </xf>
    <xf numFmtId="0" fontId="0" fillId="0" borderId="3" xfId="0" applyBorder="1"/>
    <xf numFmtId="0" fontId="0" fillId="0" borderId="13" xfId="0" applyBorder="1"/>
    <xf numFmtId="0" fontId="3" fillId="0" borderId="4" xfId="0" applyFont="1" applyBorder="1" applyAlignment="1">
      <alignment horizontal="left" vertical="center" wrapText="1"/>
    </xf>
    <xf numFmtId="0" fontId="9" fillId="0" borderId="19" xfId="0" applyFont="1" applyBorder="1" applyAlignment="1">
      <alignment horizontal="center" vertical="center"/>
    </xf>
    <xf numFmtId="0" fontId="9" fillId="0" borderId="19" xfId="0" applyFont="1" applyBorder="1" applyAlignment="1">
      <alignment horizontal="center" wrapText="1"/>
    </xf>
    <xf numFmtId="0" fontId="1" fillId="0" borderId="19" xfId="0" applyFont="1" applyBorder="1" applyAlignment="1">
      <alignment horizontal="center" vertical="center"/>
    </xf>
    <xf numFmtId="0" fontId="8" fillId="0" borderId="19" xfId="0" applyFont="1" applyBorder="1" applyAlignment="1">
      <alignment horizontal="center" vertical="center"/>
    </xf>
    <xf numFmtId="0" fontId="0" fillId="0" borderId="3" xfId="0" applyBorder="1" applyAlignment="1">
      <alignment horizontal="center" wrapText="1"/>
    </xf>
    <xf numFmtId="0" fontId="0" fillId="0" borderId="13" xfId="0" applyBorder="1" applyAlignment="1">
      <alignment horizontal="center" wrapText="1"/>
    </xf>
    <xf numFmtId="0" fontId="3" fillId="0" borderId="4" xfId="0" applyFont="1" applyBorder="1" applyAlignment="1">
      <alignment horizontal="center" vertical="center" wrapText="1"/>
    </xf>
    <xf numFmtId="0" fontId="52" fillId="0" borderId="20" xfId="0" applyFont="1" applyBorder="1" applyAlignment="1">
      <alignment horizontal="center" wrapText="1"/>
    </xf>
    <xf numFmtId="0" fontId="52" fillId="0" borderId="4" xfId="0" applyFont="1" applyBorder="1" applyAlignment="1">
      <alignment horizontal="center" wrapText="1"/>
    </xf>
    <xf numFmtId="0" fontId="9" fillId="0" borderId="20" xfId="0" applyFont="1" applyBorder="1" applyAlignment="1">
      <alignment horizontal="center" wrapText="1"/>
    </xf>
    <xf numFmtId="0" fontId="9" fillId="0" borderId="3" xfId="0" applyFont="1" applyBorder="1" applyAlignment="1">
      <alignment horizontal="center" wrapText="1"/>
    </xf>
    <xf numFmtId="0" fontId="9" fillId="0" borderId="13" xfId="0" applyFont="1" applyBorder="1" applyAlignment="1">
      <alignment horizontal="center" wrapText="1"/>
    </xf>
    <xf numFmtId="0" fontId="9" fillId="0" borderId="4" xfId="0" applyFont="1" applyBorder="1" applyAlignment="1">
      <alignment horizontal="center" wrapText="1"/>
    </xf>
    <xf numFmtId="0" fontId="9" fillId="0" borderId="20" xfId="0" applyFont="1" applyBorder="1"/>
    <xf numFmtId="0" fontId="9" fillId="0" borderId="3" xfId="0" applyFont="1" applyBorder="1"/>
    <xf numFmtId="0" fontId="9" fillId="0" borderId="13" xfId="0" applyFont="1" applyBorder="1"/>
    <xf numFmtId="0" fontId="9" fillId="0" borderId="4" xfId="0" applyFont="1" applyBorder="1"/>
    <xf numFmtId="0" fontId="9" fillId="0" borderId="20" xfId="0" applyFont="1" applyBorder="1" applyAlignment="1">
      <alignment wrapText="1"/>
    </xf>
    <xf numFmtId="0" fontId="9" fillId="0" borderId="4" xfId="0" applyFont="1" applyBorder="1" applyAlignment="1">
      <alignment wrapText="1"/>
    </xf>
    <xf numFmtId="0" fontId="0" fillId="0" borderId="20" xfId="0" applyBorder="1" applyAlignment="1">
      <alignment wrapText="1"/>
    </xf>
    <xf numFmtId="0" fontId="51" fillId="0" borderId="20" xfId="0" applyFont="1" applyBorder="1" applyAlignment="1">
      <alignment horizontal="center" vertical="center"/>
    </xf>
    <xf numFmtId="0" fontId="51" fillId="0" borderId="0" xfId="0" applyFont="1" applyFill="1" applyBorder="1" applyAlignment="1">
      <alignment horizontal="center" vertical="center" wrapText="1"/>
    </xf>
    <xf numFmtId="0" fontId="52" fillId="0" borderId="20" xfId="0" applyFont="1" applyFill="1" applyBorder="1" applyAlignment="1">
      <alignment horizontal="center" wrapText="1"/>
    </xf>
    <xf numFmtId="0" fontId="0" fillId="0" borderId="20" xfId="0" applyFill="1" applyBorder="1" applyAlignment="1">
      <alignment horizontal="center" wrapText="1"/>
    </xf>
    <xf numFmtId="0" fontId="0" fillId="0" borderId="4" xfId="0" applyFill="1" applyBorder="1" applyAlignment="1">
      <alignment horizontal="center" wrapText="1"/>
    </xf>
    <xf numFmtId="0" fontId="52" fillId="0" borderId="0" xfId="0" applyFont="1" applyFill="1" applyBorder="1" applyAlignment="1">
      <alignment horizontal="center" vertical="center" wrapText="1"/>
    </xf>
    <xf numFmtId="0" fontId="22" fillId="0" borderId="0" xfId="1" applyBorder="1" applyAlignment="1" applyProtection="1">
      <alignment horizontal="center"/>
    </xf>
    <xf numFmtId="0" fontId="22" fillId="0" borderId="0" xfId="1" applyBorder="1" applyAlignment="1" applyProtection="1">
      <alignment wrapText="1"/>
    </xf>
    <xf numFmtId="0" fontId="22" fillId="0" borderId="19" xfId="1" applyBorder="1" applyAlignment="1" applyProtection="1">
      <alignment wrapText="1"/>
    </xf>
    <xf numFmtId="0" fontId="22" fillId="0" borderId="19" xfId="1" applyBorder="1" applyAlignment="1" applyProtection="1">
      <alignment horizontal="center"/>
    </xf>
    <xf numFmtId="0" fontId="22" fillId="0" borderId="20" xfId="1" applyBorder="1" applyAlignment="1" applyProtection="1">
      <alignment horizontal="center" wrapText="1"/>
    </xf>
    <xf numFmtId="0" fontId="51" fillId="0" borderId="3" xfId="0" applyFont="1" applyBorder="1" applyAlignment="1">
      <alignment horizontal="center" vertical="center"/>
    </xf>
    <xf numFmtId="0" fontId="51" fillId="0" borderId="13" xfId="0" applyFont="1" applyBorder="1" applyAlignment="1">
      <alignment horizontal="center" vertical="center" wrapText="1"/>
    </xf>
    <xf numFmtId="0" fontId="0" fillId="0" borderId="0" xfId="0" applyAlignment="1" applyProtection="1">
      <alignment vertical="top"/>
    </xf>
    <xf numFmtId="0" fontId="6" fillId="0" borderId="0" xfId="0" applyFont="1" applyAlignment="1" applyProtection="1">
      <alignment vertical="top"/>
    </xf>
    <xf numFmtId="0" fontId="6" fillId="0" borderId="0" xfId="0" applyFont="1" applyAlignment="1" applyProtection="1">
      <alignment horizontal="center" vertical="center"/>
    </xf>
    <xf numFmtId="0" fontId="0" fillId="0" borderId="0" xfId="0" applyFont="1" applyAlignment="1" applyProtection="1">
      <alignment horizontal="center" vertical="center"/>
    </xf>
    <xf numFmtId="0" fontId="6" fillId="0" borderId="0" xfId="0" applyFont="1" applyAlignment="1" applyProtection="1">
      <alignment wrapText="1"/>
    </xf>
    <xf numFmtId="0" fontId="26" fillId="0" borderId="0" xfId="0" applyFont="1" applyAlignment="1" applyProtection="1">
      <alignment wrapText="1"/>
    </xf>
    <xf numFmtId="0" fontId="0" fillId="0" borderId="0" xfId="0" applyProtection="1"/>
    <xf numFmtId="0" fontId="23" fillId="5" borderId="22" xfId="0" applyFont="1" applyFill="1" applyBorder="1" applyAlignment="1" applyProtection="1">
      <alignment vertical="center" wrapText="1"/>
    </xf>
    <xf numFmtId="0" fontId="5" fillId="0" borderId="0" xfId="0" applyFont="1" applyBorder="1" applyAlignment="1" applyProtection="1">
      <alignment horizontal="center" vertical="center" wrapText="1"/>
    </xf>
    <xf numFmtId="0" fontId="26" fillId="0" borderId="0" xfId="0" applyFont="1" applyBorder="1" applyAlignment="1" applyProtection="1">
      <alignment horizontal="center" vertical="center" wrapText="1"/>
    </xf>
    <xf numFmtId="0" fontId="26" fillId="0" borderId="0" xfId="0" applyFont="1" applyAlignment="1" applyProtection="1">
      <alignment horizontal="center" vertical="top" wrapText="1"/>
    </xf>
    <xf numFmtId="0" fontId="26" fillId="0" borderId="0" xfId="0" applyFont="1" applyAlignment="1" applyProtection="1">
      <alignment horizontal="justify" vertical="top" wrapText="1"/>
    </xf>
    <xf numFmtId="0" fontId="27" fillId="0" borderId="0" xfId="0" applyFont="1" applyAlignment="1" applyProtection="1">
      <alignment horizontal="justify" wrapText="1"/>
    </xf>
    <xf numFmtId="0" fontId="27" fillId="0" borderId="0" xfId="0" applyFont="1" applyAlignment="1" applyProtection="1">
      <alignment wrapText="1"/>
    </xf>
    <xf numFmtId="0" fontId="27" fillId="0" borderId="0" xfId="0" applyFont="1" applyBorder="1" applyAlignment="1" applyProtection="1">
      <alignment vertical="center" wrapText="1"/>
    </xf>
    <xf numFmtId="0" fontId="27" fillId="0" borderId="16" xfId="0" applyFont="1" applyBorder="1" applyAlignment="1" applyProtection="1">
      <alignment wrapText="1"/>
    </xf>
    <xf numFmtId="0" fontId="30" fillId="0" borderId="17"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19"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4" xfId="0" applyFont="1" applyBorder="1" applyAlignment="1">
      <alignment horizontal="center" vertical="center" wrapText="1"/>
    </xf>
    <xf numFmtId="0" fontId="0" fillId="0" borderId="0" xfId="0" applyAlignment="1">
      <alignment horizontal="left" vertical="center" wrapText="1"/>
    </xf>
    <xf numFmtId="0" fontId="29" fillId="0" borderId="32" xfId="0" applyFont="1" applyBorder="1" applyAlignment="1">
      <alignment horizontal="left" vertical="center" wrapText="1"/>
    </xf>
    <xf numFmtId="0" fontId="0" fillId="0" borderId="0" xfId="0" applyAlignment="1">
      <alignment horizontal="left" wrapText="1"/>
    </xf>
    <xf numFmtId="0" fontId="22" fillId="0" borderId="0" xfId="1" applyAlignment="1" applyProtection="1">
      <alignment horizontal="left" wrapText="1"/>
    </xf>
    <xf numFmtId="0" fontId="31" fillId="0" borderId="17" xfId="0" applyFont="1" applyBorder="1" applyAlignment="1">
      <alignment horizontal="left" vertical="center" wrapText="1"/>
    </xf>
    <xf numFmtId="0" fontId="31" fillId="0" borderId="9" xfId="0" applyFont="1" applyBorder="1" applyAlignment="1">
      <alignment horizontal="left" vertical="center" wrapText="1"/>
    </xf>
    <xf numFmtId="0" fontId="31" fillId="0" borderId="18" xfId="0" applyFont="1" applyBorder="1" applyAlignment="1">
      <alignment horizontal="left" vertical="center" wrapText="1"/>
    </xf>
    <xf numFmtId="0" fontId="31" fillId="0" borderId="3" xfId="0" applyFont="1" applyBorder="1" applyAlignment="1">
      <alignment horizontal="left" vertical="center" wrapText="1"/>
    </xf>
    <xf numFmtId="0" fontId="31" fillId="0" borderId="13" xfId="0" applyFont="1" applyBorder="1" applyAlignment="1">
      <alignment horizontal="left" vertical="center" wrapText="1"/>
    </xf>
    <xf numFmtId="0" fontId="31" fillId="0" borderId="4" xfId="0" applyFont="1" applyBorder="1" applyAlignment="1">
      <alignment horizontal="left" vertical="center" wrapText="1"/>
    </xf>
    <xf numFmtId="176" fontId="47" fillId="0" borderId="31" xfId="2" applyNumberFormat="1" applyFont="1" applyFill="1" applyBorder="1" applyAlignment="1" applyProtection="1">
      <alignment horizontal="center" vertical="center" wrapText="1"/>
      <protection locked="0"/>
    </xf>
    <xf numFmtId="176" fontId="47" fillId="0" borderId="40" xfId="2" applyNumberFormat="1" applyFont="1" applyFill="1" applyBorder="1" applyAlignment="1" applyProtection="1">
      <alignment horizontal="center" vertical="center" wrapText="1"/>
      <protection locked="0"/>
    </xf>
    <xf numFmtId="176" fontId="47" fillId="0" borderId="28" xfId="2" applyNumberFormat="1" applyFont="1" applyFill="1" applyBorder="1" applyAlignment="1" applyProtection="1">
      <alignment horizontal="center" vertical="center" wrapText="1"/>
      <protection locked="0"/>
    </xf>
    <xf numFmtId="176" fontId="27" fillId="0" borderId="33" xfId="2" applyNumberFormat="1" applyFont="1" applyFill="1" applyBorder="1" applyAlignment="1" applyProtection="1">
      <alignment horizontal="left" vertical="center" wrapText="1"/>
    </xf>
    <xf numFmtId="176" fontId="27" fillId="0" borderId="34" xfId="2" applyNumberFormat="1" applyFont="1" applyFill="1" applyBorder="1" applyAlignment="1" applyProtection="1">
      <alignment horizontal="left" vertical="center" wrapText="1"/>
    </xf>
    <xf numFmtId="176" fontId="27" fillId="0" borderId="35" xfId="2" applyNumberFormat="1" applyFont="1" applyFill="1" applyBorder="1" applyAlignment="1" applyProtection="1">
      <alignment horizontal="left" vertical="center" wrapText="1"/>
    </xf>
    <xf numFmtId="0" fontId="6" fillId="0" borderId="33" xfId="0" applyFont="1" applyBorder="1" applyAlignment="1" applyProtection="1">
      <alignment horizontal="left" vertical="center" wrapText="1"/>
      <protection locked="0"/>
    </xf>
    <xf numFmtId="0" fontId="6" fillId="0" borderId="34" xfId="0" applyFont="1" applyBorder="1" applyAlignment="1" applyProtection="1">
      <alignment horizontal="left" vertical="center" wrapText="1"/>
      <protection locked="0"/>
    </xf>
    <xf numFmtId="0" fontId="6" fillId="0" borderId="35" xfId="0" applyFont="1" applyBorder="1" applyAlignment="1" applyProtection="1">
      <alignment horizontal="left" vertical="center" wrapText="1"/>
      <protection locked="0"/>
    </xf>
    <xf numFmtId="0" fontId="27" fillId="0" borderId="33" xfId="0" applyFont="1" applyBorder="1" applyAlignment="1" applyProtection="1">
      <alignment horizontal="left" vertical="center" wrapText="1"/>
    </xf>
    <xf numFmtId="0" fontId="27" fillId="0" borderId="34" xfId="0" applyFont="1" applyBorder="1" applyAlignment="1" applyProtection="1">
      <alignment horizontal="left" vertical="center" wrapText="1"/>
    </xf>
    <xf numFmtId="0" fontId="27" fillId="0" borderId="35" xfId="0" applyFont="1" applyBorder="1" applyAlignment="1" applyProtection="1">
      <alignment horizontal="left" vertical="center" wrapText="1"/>
    </xf>
    <xf numFmtId="0" fontId="6" fillId="0" borderId="36" xfId="0" applyFont="1" applyBorder="1" applyAlignment="1" applyProtection="1">
      <alignment horizontal="left" vertical="center" wrapText="1"/>
      <protection locked="0"/>
    </xf>
    <xf numFmtId="0" fontId="24" fillId="0" borderId="37" xfId="0" applyFont="1" applyBorder="1" applyAlignment="1" applyProtection="1">
      <alignment horizontal="justify" vertical="center" wrapText="1"/>
      <protection locked="0"/>
    </xf>
    <xf numFmtId="0" fontId="24" fillId="0" borderId="38" xfId="0" applyFont="1" applyBorder="1" applyAlignment="1" applyProtection="1">
      <alignment horizontal="justify" vertical="center" wrapText="1"/>
      <protection locked="0"/>
    </xf>
    <xf numFmtId="0" fontId="24" fillId="0" borderId="39" xfId="0" applyFont="1" applyBorder="1" applyAlignment="1" applyProtection="1">
      <alignment horizontal="justify" vertical="center" wrapText="1"/>
      <protection locked="0"/>
    </xf>
    <xf numFmtId="0" fontId="24" fillId="0" borderId="33" xfId="0" applyFont="1" applyBorder="1" applyAlignment="1" applyProtection="1">
      <alignment horizontal="justify" vertical="center" wrapText="1"/>
      <protection locked="0"/>
    </xf>
    <xf numFmtId="0" fontId="24" fillId="0" borderId="34" xfId="0" applyFont="1" applyBorder="1" applyAlignment="1" applyProtection="1">
      <alignment horizontal="justify" vertical="center" wrapText="1"/>
      <protection locked="0"/>
    </xf>
    <xf numFmtId="0" fontId="24" fillId="0" borderId="35" xfId="0" applyFont="1" applyBorder="1" applyAlignment="1" applyProtection="1">
      <alignment horizontal="justify" vertical="center" wrapText="1"/>
      <protection locked="0"/>
    </xf>
    <xf numFmtId="0" fontId="25" fillId="0" borderId="33" xfId="0" applyFont="1" applyBorder="1" applyAlignment="1" applyProtection="1">
      <alignment horizontal="justify" vertical="center" wrapText="1"/>
      <protection locked="0"/>
    </xf>
    <xf numFmtId="0" fontId="25" fillId="0" borderId="34" xfId="0" applyFont="1" applyBorder="1" applyAlignment="1" applyProtection="1">
      <alignment horizontal="justify" vertical="center" wrapText="1"/>
      <protection locked="0"/>
    </xf>
    <xf numFmtId="0" fontId="25" fillId="0" borderId="35" xfId="0" applyFont="1" applyBorder="1" applyAlignment="1" applyProtection="1">
      <alignment horizontal="justify" vertical="center" wrapText="1"/>
      <protection locked="0"/>
    </xf>
    <xf numFmtId="0" fontId="24" fillId="0" borderId="33" xfId="0" applyFont="1" applyBorder="1" applyAlignment="1" applyProtection="1">
      <alignment horizontal="left" vertical="center" wrapText="1"/>
      <protection locked="0"/>
    </xf>
    <xf numFmtId="0" fontId="24" fillId="0" borderId="34" xfId="0" applyFont="1" applyBorder="1" applyAlignment="1" applyProtection="1">
      <alignment horizontal="left" vertical="center" wrapText="1"/>
      <protection locked="0"/>
    </xf>
    <xf numFmtId="0" fontId="24" fillId="0" borderId="35" xfId="0" applyFont="1" applyBorder="1" applyAlignment="1" applyProtection="1">
      <alignment horizontal="left" vertical="center" wrapText="1"/>
      <protection locked="0"/>
    </xf>
    <xf numFmtId="0" fontId="27" fillId="0" borderId="36" xfId="0" applyFont="1" applyBorder="1" applyAlignment="1" applyProtection="1">
      <alignment horizontal="left" vertical="center" wrapText="1"/>
    </xf>
    <xf numFmtId="0" fontId="28" fillId="0" borderId="33" xfId="0" applyFont="1" applyBorder="1" applyAlignment="1" applyProtection="1">
      <alignment horizontal="justify" vertical="center" wrapText="1"/>
    </xf>
    <xf numFmtId="0" fontId="28" fillId="0" borderId="34" xfId="0" applyFont="1" applyBorder="1" applyAlignment="1" applyProtection="1">
      <alignment horizontal="justify" vertical="center" wrapText="1"/>
    </xf>
    <xf numFmtId="0" fontId="28" fillId="0" borderId="35" xfId="0" applyFont="1" applyBorder="1" applyAlignment="1" applyProtection="1">
      <alignment horizontal="justify" vertical="center" wrapText="1"/>
    </xf>
    <xf numFmtId="0" fontId="27" fillId="0" borderId="33" xfId="0" applyFont="1" applyBorder="1" applyAlignment="1" applyProtection="1">
      <alignment horizontal="justify" vertical="center" wrapText="1"/>
    </xf>
    <xf numFmtId="0" fontId="27" fillId="0" borderId="34" xfId="0" applyFont="1" applyBorder="1" applyAlignment="1" applyProtection="1">
      <alignment horizontal="justify" vertical="center" wrapText="1"/>
    </xf>
    <xf numFmtId="0" fontId="27" fillId="0" borderId="35" xfId="0" applyFont="1" applyBorder="1" applyAlignment="1" applyProtection="1">
      <alignment horizontal="justify" vertical="center" wrapText="1"/>
    </xf>
    <xf numFmtId="0" fontId="27" fillId="0" borderId="37" xfId="0" applyFont="1" applyBorder="1" applyAlignment="1" applyProtection="1">
      <alignment horizontal="justify" vertical="center" wrapText="1"/>
    </xf>
    <xf numFmtId="0" fontId="27" fillId="0" borderId="38" xfId="0" applyFont="1" applyBorder="1" applyAlignment="1" applyProtection="1">
      <alignment horizontal="justify" vertical="center" wrapText="1"/>
    </xf>
    <xf numFmtId="0" fontId="27" fillId="0" borderId="39" xfId="0" applyFont="1" applyBorder="1" applyAlignment="1" applyProtection="1">
      <alignment horizontal="justify" vertical="center" wrapText="1"/>
    </xf>
    <xf numFmtId="0" fontId="10" fillId="0" borderId="0" xfId="0" applyFont="1" applyAlignment="1">
      <alignment horizontal="left" vertical="center" wrapText="1"/>
    </xf>
    <xf numFmtId="0" fontId="40" fillId="0" borderId="21" xfId="0" applyFont="1" applyBorder="1" applyAlignment="1">
      <alignment horizontal="center" vertical="center" wrapText="1"/>
    </xf>
    <xf numFmtId="0" fontId="40" fillId="0" borderId="24" xfId="0" applyFont="1" applyBorder="1" applyAlignment="1">
      <alignment horizontal="center" vertical="center" wrapText="1"/>
    </xf>
    <xf numFmtId="0" fontId="43" fillId="10" borderId="21" xfId="0" applyFont="1" applyFill="1" applyBorder="1" applyAlignment="1">
      <alignment horizontal="left" vertical="center"/>
    </xf>
    <xf numFmtId="0" fontId="43" fillId="10" borderId="30" xfId="0" applyFont="1" applyFill="1" applyBorder="1" applyAlignment="1">
      <alignment horizontal="left" vertical="center"/>
    </xf>
    <xf numFmtId="0" fontId="43" fillId="10" borderId="24" xfId="0" applyFont="1" applyFill="1" applyBorder="1" applyAlignment="1">
      <alignment horizontal="left" vertical="center"/>
    </xf>
    <xf numFmtId="0" fontId="11" fillId="0" borderId="21" xfId="0" applyFont="1" applyBorder="1" applyAlignment="1">
      <alignment horizontal="center" vertical="center"/>
    </xf>
    <xf numFmtId="0" fontId="11" fillId="0" borderId="24" xfId="0" applyFont="1" applyBorder="1" applyAlignment="1">
      <alignment horizontal="center" vertical="center"/>
    </xf>
    <xf numFmtId="0" fontId="11" fillId="7" borderId="21" xfId="0" applyFont="1" applyFill="1" applyBorder="1" applyAlignment="1">
      <alignment horizontal="center" vertical="center"/>
    </xf>
    <xf numFmtId="0" fontId="11" fillId="7" borderId="24" xfId="0" applyFont="1" applyFill="1" applyBorder="1" applyAlignment="1">
      <alignment horizontal="center" vertical="center"/>
    </xf>
    <xf numFmtId="0" fontId="5" fillId="0" borderId="32" xfId="0" applyFont="1" applyBorder="1" applyAlignment="1">
      <alignment horizontal="left"/>
    </xf>
    <xf numFmtId="0" fontId="10" fillId="0" borderId="13" xfId="0" applyFont="1" applyBorder="1" applyAlignment="1">
      <alignment horizontal="left" vertical="center" wrapText="1"/>
    </xf>
    <xf numFmtId="0" fontId="40" fillId="8" borderId="21" xfId="0" applyFont="1" applyFill="1" applyBorder="1" applyAlignment="1">
      <alignment horizontal="center" vertical="center" wrapText="1"/>
    </xf>
    <xf numFmtId="0" fontId="40" fillId="8" borderId="24" xfId="0" applyFont="1" applyFill="1" applyBorder="1" applyAlignment="1">
      <alignment horizontal="center" vertical="center" wrapText="1"/>
    </xf>
    <xf numFmtId="0" fontId="40" fillId="0" borderId="21" xfId="0" applyFont="1" applyFill="1" applyBorder="1" applyAlignment="1">
      <alignment horizontal="center" vertical="center"/>
    </xf>
    <xf numFmtId="0" fontId="40" fillId="0" borderId="24" xfId="0" applyFont="1" applyFill="1" applyBorder="1" applyAlignment="1">
      <alignment horizontal="center" vertical="center"/>
    </xf>
    <xf numFmtId="0" fontId="12" fillId="9" borderId="21" xfId="0" applyFont="1" applyFill="1" applyBorder="1" applyAlignment="1">
      <alignment horizontal="center" vertical="center"/>
    </xf>
    <xf numFmtId="0" fontId="12" fillId="9" borderId="24" xfId="0" applyFont="1" applyFill="1" applyBorder="1" applyAlignment="1">
      <alignment horizontal="center" vertical="center"/>
    </xf>
    <xf numFmtId="0" fontId="43" fillId="10" borderId="21" xfId="0" applyFont="1" applyFill="1" applyBorder="1" applyAlignment="1">
      <alignment horizontal="center" vertical="center"/>
    </xf>
    <xf numFmtId="0" fontId="43" fillId="10" borderId="24" xfId="0" applyFont="1" applyFill="1" applyBorder="1" applyAlignment="1">
      <alignment horizontal="center" vertical="center"/>
    </xf>
    <xf numFmtId="0" fontId="40" fillId="2" borderId="21" xfId="0" applyFont="1" applyFill="1" applyBorder="1" applyAlignment="1">
      <alignment horizontal="center" vertical="center" wrapText="1"/>
    </xf>
    <xf numFmtId="0" fontId="40" fillId="2" borderId="24" xfId="0" applyFont="1" applyFill="1" applyBorder="1" applyAlignment="1">
      <alignment horizontal="center" vertical="center" wrapText="1"/>
    </xf>
    <xf numFmtId="0" fontId="38" fillId="0" borderId="0" xfId="0" applyFont="1" applyAlignment="1">
      <alignment horizontal="center" vertical="center"/>
    </xf>
    <xf numFmtId="0" fontId="44" fillId="5" borderId="31" xfId="0" applyFont="1" applyFill="1" applyBorder="1" applyAlignment="1">
      <alignment horizontal="center" vertical="center" textRotation="255" wrapText="1"/>
    </xf>
    <xf numFmtId="0" fontId="44" fillId="5" borderId="40" xfId="0" applyFont="1" applyFill="1" applyBorder="1" applyAlignment="1">
      <alignment horizontal="center" vertical="center" textRotation="255" wrapText="1"/>
    </xf>
    <xf numFmtId="0" fontId="44" fillId="5" borderId="28" xfId="0" applyFont="1" applyFill="1" applyBorder="1" applyAlignment="1">
      <alignment horizontal="center" vertical="center" textRotation="255" wrapText="1"/>
    </xf>
    <xf numFmtId="0" fontId="3" fillId="0" borderId="19" xfId="0" applyFont="1" applyBorder="1" applyAlignment="1">
      <alignment horizontal="left" vertical="center"/>
    </xf>
    <xf numFmtId="0" fontId="3" fillId="0" borderId="0" xfId="0" applyFont="1" applyBorder="1" applyAlignment="1">
      <alignment horizontal="left" vertical="center"/>
    </xf>
    <xf numFmtId="0" fontId="3" fillId="0" borderId="20" xfId="0" applyFont="1" applyBorder="1" applyAlignment="1">
      <alignment horizontal="left" vertical="center"/>
    </xf>
    <xf numFmtId="0" fontId="9" fillId="0" borderId="19" xfId="0" applyFont="1" applyBorder="1" applyAlignment="1">
      <alignment horizontal="left" wrapText="1"/>
    </xf>
    <xf numFmtId="0" fontId="9" fillId="0" borderId="0" xfId="0" applyFont="1" applyBorder="1" applyAlignment="1">
      <alignment horizontal="left" wrapText="1"/>
    </xf>
    <xf numFmtId="0" fontId="9" fillId="0" borderId="20" xfId="0" applyFont="1" applyBorder="1" applyAlignment="1">
      <alignment horizontal="left" wrapText="1"/>
    </xf>
    <xf numFmtId="0" fontId="3" fillId="0" borderId="19"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19" xfId="0" applyFont="1" applyBorder="1" applyAlignment="1">
      <alignment horizontal="left" vertical="center" wrapText="1"/>
    </xf>
    <xf numFmtId="0" fontId="3" fillId="0" borderId="0" xfId="0" applyFont="1" applyBorder="1" applyAlignment="1">
      <alignment horizontal="left" vertical="center" wrapText="1"/>
    </xf>
    <xf numFmtId="0" fontId="3" fillId="0" borderId="20" xfId="0" applyFont="1" applyBorder="1" applyAlignment="1">
      <alignment horizontal="left" vertical="center" wrapText="1"/>
    </xf>
    <xf numFmtId="0" fontId="44" fillId="5" borderId="21" xfId="0" applyFont="1" applyFill="1" applyBorder="1" applyAlignment="1">
      <alignment horizontal="center" vertical="center" wrapText="1"/>
    </xf>
    <xf numFmtId="0" fontId="44" fillId="5" borderId="30" xfId="0" applyFont="1" applyFill="1" applyBorder="1" applyAlignment="1">
      <alignment horizontal="center" vertical="center" wrapText="1"/>
    </xf>
    <xf numFmtId="0" fontId="44" fillId="5" borderId="24" xfId="0" applyFont="1" applyFill="1" applyBorder="1" applyAlignment="1">
      <alignment horizontal="center" vertical="center" wrapText="1"/>
    </xf>
    <xf numFmtId="0" fontId="3" fillId="0" borderId="17" xfId="0" applyFont="1" applyBorder="1" applyAlignment="1">
      <alignment horizontal="left" vertical="center" wrapText="1"/>
    </xf>
    <xf numFmtId="0" fontId="3" fillId="0" borderId="9" xfId="0" applyFont="1" applyBorder="1" applyAlignment="1">
      <alignment horizontal="left" vertical="center" wrapText="1"/>
    </xf>
    <xf numFmtId="0" fontId="3" fillId="0" borderId="18" xfId="0" applyFont="1" applyBorder="1" applyAlignment="1">
      <alignment horizontal="left" vertical="center" wrapText="1"/>
    </xf>
    <xf numFmtId="0" fontId="44" fillId="5" borderId="17" xfId="0" applyFont="1" applyFill="1" applyBorder="1" applyAlignment="1">
      <alignment horizontal="center" vertical="center" wrapText="1"/>
    </xf>
    <xf numFmtId="0" fontId="44" fillId="5" borderId="9" xfId="0" applyFont="1" applyFill="1" applyBorder="1" applyAlignment="1">
      <alignment horizontal="center" vertical="center" wrapText="1"/>
    </xf>
    <xf numFmtId="0" fontId="44" fillId="5" borderId="18" xfId="0" applyFont="1" applyFill="1" applyBorder="1" applyAlignment="1">
      <alignment horizontal="center" vertical="center" wrapText="1"/>
    </xf>
    <xf numFmtId="0" fontId="3" fillId="0" borderId="17"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9" fillId="0" borderId="17" xfId="0" applyFont="1" applyBorder="1" applyAlignment="1">
      <alignment horizontal="left" wrapText="1"/>
    </xf>
    <xf numFmtId="0" fontId="9" fillId="0" borderId="9" xfId="0" applyFont="1" applyBorder="1" applyAlignment="1">
      <alignment horizontal="left" wrapText="1"/>
    </xf>
    <xf numFmtId="0" fontId="9" fillId="0" borderId="18" xfId="0" applyFont="1" applyBorder="1" applyAlignment="1">
      <alignment horizontal="left" wrapText="1"/>
    </xf>
    <xf numFmtId="0" fontId="9" fillId="0" borderId="17" xfId="0" applyFont="1" applyBorder="1" applyAlignment="1">
      <alignment horizontal="left"/>
    </xf>
    <xf numFmtId="0" fontId="9" fillId="0" borderId="9" xfId="0" applyFont="1" applyBorder="1" applyAlignment="1">
      <alignment horizontal="left"/>
    </xf>
    <xf numFmtId="0" fontId="9" fillId="0" borderId="18" xfId="0" applyFont="1" applyBorder="1" applyAlignment="1">
      <alignment horizontal="left"/>
    </xf>
    <xf numFmtId="0" fontId="9" fillId="0" borderId="19" xfId="0" applyFont="1" applyBorder="1" applyAlignment="1">
      <alignment horizontal="left"/>
    </xf>
    <xf numFmtId="0" fontId="9" fillId="0" borderId="0" xfId="0" applyFont="1" applyBorder="1" applyAlignment="1">
      <alignment horizontal="left"/>
    </xf>
    <xf numFmtId="0" fontId="9" fillId="0" borderId="20" xfId="0" applyFont="1" applyBorder="1" applyAlignment="1">
      <alignment horizontal="left"/>
    </xf>
    <xf numFmtId="0" fontId="0" fillId="0" borderId="17" xfId="0" applyBorder="1" applyAlignment="1">
      <alignment horizontal="center" wrapText="1"/>
    </xf>
    <xf numFmtId="0" fontId="0" fillId="0" borderId="18"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cellXfs>
  <cellStyles count="3">
    <cellStyle name="Hyperlink" xfId="1" builtinId="8"/>
    <cellStyle name="Procent" xfId="2" builtinId="5"/>
    <cellStyle name="Standaard" xfId="0" builtinId="0"/>
  </cellStyles>
  <dxfs count="277">
    <dxf>
      <font>
        <color theme="0"/>
      </font>
      <fill>
        <patternFill>
          <bgColor theme="0"/>
        </patternFill>
      </fill>
    </dxf>
    <dxf>
      <font>
        <color theme="0"/>
      </font>
      <fill>
        <patternFill>
          <bgColor theme="0"/>
        </patternFill>
      </fill>
    </dxf>
    <dxf>
      <font>
        <color theme="0"/>
      </font>
      <fill>
        <patternFill>
          <fgColor theme="0"/>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f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fgColor theme="0"/>
          <bgColor theme="0"/>
        </patternFill>
      </fill>
    </dxf>
    <dxf>
      <font>
        <color theme="0"/>
      </font>
      <fill>
        <patternFill>
          <fgColor theme="0"/>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patternType="solid">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fgColor theme="0"/>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b/>
        <i val="0"/>
        <color theme="0"/>
      </font>
      <fill>
        <patternFill>
          <bgColor rgb="FF00B05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76200</xdr:colOff>
      <xdr:row>8</xdr:row>
      <xdr:rowOff>152400</xdr:rowOff>
    </xdr:to>
    <xdr:pic>
      <xdr:nvPicPr>
        <xdr:cNvPr id="3295" name="Afbeelding 1" descr="GS1.jpg"/>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0" y="0"/>
          <a:ext cx="2143125" cy="1695450"/>
        </a:xfrm>
        <a:prstGeom prst="rect">
          <a:avLst/>
        </a:prstGeom>
        <a:noFill/>
        <a:ln w="9525">
          <a:noFill/>
          <a:miter lim="800000"/>
          <a:headEnd/>
          <a:tailEnd/>
        </a:ln>
      </xdr:spPr>
    </xdr:pic>
    <xdr:clientData/>
  </xdr:twoCellAnchor>
  <xdr:twoCellAnchor>
    <xdr:from>
      <xdr:col>0</xdr:col>
      <xdr:colOff>323850</xdr:colOff>
      <xdr:row>21</xdr:row>
      <xdr:rowOff>38100</xdr:rowOff>
    </xdr:from>
    <xdr:to>
      <xdr:col>0</xdr:col>
      <xdr:colOff>533400</xdr:colOff>
      <xdr:row>21</xdr:row>
      <xdr:rowOff>247650</xdr:rowOff>
    </xdr:to>
    <xdr:pic>
      <xdr:nvPicPr>
        <xdr:cNvPr id="3296" name="Picture 8"/>
        <xdr:cNvPicPr>
          <a:picLocks noChangeAspect="1" noChangeArrowheads="1"/>
        </xdr:cNvPicPr>
      </xdr:nvPicPr>
      <xdr:blipFill>
        <a:blip xmlns:r="http://schemas.openxmlformats.org/officeDocument/2006/relationships" r:embed="rId2" cstate="print"/>
        <a:srcRect/>
        <a:stretch>
          <a:fillRect/>
        </a:stretch>
      </xdr:blipFill>
      <xdr:spPr bwMode="auto">
        <a:xfrm>
          <a:off x="323850" y="4657725"/>
          <a:ext cx="209550" cy="209550"/>
        </a:xfrm>
        <a:prstGeom prst="rect">
          <a:avLst/>
        </a:prstGeom>
        <a:noFill/>
        <a:ln w="9525">
          <a:noFill/>
          <a:miter lim="800000"/>
          <a:headEnd/>
          <a:tailEnd/>
        </a:ln>
      </xdr:spPr>
    </xdr:pic>
    <xdr:clientData/>
  </xdr:twoCellAnchor>
  <xdr:twoCellAnchor>
    <xdr:from>
      <xdr:col>0</xdr:col>
      <xdr:colOff>333375</xdr:colOff>
      <xdr:row>22</xdr:row>
      <xdr:rowOff>0</xdr:rowOff>
    </xdr:from>
    <xdr:to>
      <xdr:col>0</xdr:col>
      <xdr:colOff>542925</xdr:colOff>
      <xdr:row>23</xdr:row>
      <xdr:rowOff>0</xdr:rowOff>
    </xdr:to>
    <xdr:pic>
      <xdr:nvPicPr>
        <xdr:cNvPr id="3297" name="Picture 7" descr="Note_orange"/>
        <xdr:cNvPicPr>
          <a:picLocks noChangeAspect="1" noChangeArrowheads="1"/>
        </xdr:cNvPicPr>
      </xdr:nvPicPr>
      <xdr:blipFill>
        <a:blip xmlns:r="http://schemas.openxmlformats.org/officeDocument/2006/relationships" r:embed="rId3" cstate="print"/>
        <a:srcRect/>
        <a:stretch>
          <a:fillRect/>
        </a:stretch>
      </xdr:blipFill>
      <xdr:spPr bwMode="auto">
        <a:xfrm>
          <a:off x="333375" y="5238750"/>
          <a:ext cx="209550" cy="190500"/>
        </a:xfrm>
        <a:prstGeom prst="rect">
          <a:avLst/>
        </a:prstGeom>
        <a:noFill/>
        <a:ln w="9525">
          <a:noFill/>
          <a:miter lim="800000"/>
          <a:headEnd/>
          <a:tailEnd/>
        </a:ln>
      </xdr:spPr>
    </xdr:pic>
    <xdr:clientData/>
  </xdr:twoCellAnchor>
  <xdr:twoCellAnchor>
    <xdr:from>
      <xdr:col>0</xdr:col>
      <xdr:colOff>342900</xdr:colOff>
      <xdr:row>29</xdr:row>
      <xdr:rowOff>85725</xdr:rowOff>
    </xdr:from>
    <xdr:to>
      <xdr:col>1</xdr:col>
      <xdr:colOff>200025</xdr:colOff>
      <xdr:row>30</xdr:row>
      <xdr:rowOff>361950</xdr:rowOff>
    </xdr:to>
    <xdr:pic>
      <xdr:nvPicPr>
        <xdr:cNvPr id="3298" name="Picture 8"/>
        <xdr:cNvPicPr>
          <a:picLocks noChangeAspect="1" noChangeArrowheads="1"/>
        </xdr:cNvPicPr>
      </xdr:nvPicPr>
      <xdr:blipFill>
        <a:blip xmlns:r="http://schemas.openxmlformats.org/officeDocument/2006/relationships" r:embed="rId2" cstate="print"/>
        <a:srcRect/>
        <a:stretch>
          <a:fillRect/>
        </a:stretch>
      </xdr:blipFill>
      <xdr:spPr bwMode="auto">
        <a:xfrm>
          <a:off x="342900" y="6677025"/>
          <a:ext cx="466725" cy="4667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76200</xdr:colOff>
      <xdr:row>8</xdr:row>
      <xdr:rowOff>152400</xdr:rowOff>
    </xdr:to>
    <xdr:pic>
      <xdr:nvPicPr>
        <xdr:cNvPr id="4297" name="Afbeelding 1" descr="GS1.jpg"/>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0" y="0"/>
          <a:ext cx="2143125" cy="1695450"/>
        </a:xfrm>
        <a:prstGeom prst="rect">
          <a:avLst/>
        </a:prstGeom>
        <a:noFill/>
        <a:ln w="9525">
          <a:noFill/>
          <a:miter lim="800000"/>
          <a:headEnd/>
          <a:tailEnd/>
        </a:ln>
      </xdr:spPr>
    </xdr:pic>
    <xdr:clientData/>
  </xdr:twoCellAnchor>
  <xdr:twoCellAnchor>
    <xdr:from>
      <xdr:col>0</xdr:col>
      <xdr:colOff>342900</xdr:colOff>
      <xdr:row>16</xdr:row>
      <xdr:rowOff>66675</xdr:rowOff>
    </xdr:from>
    <xdr:to>
      <xdr:col>0</xdr:col>
      <xdr:colOff>552450</xdr:colOff>
      <xdr:row>16</xdr:row>
      <xdr:rowOff>257175</xdr:rowOff>
    </xdr:to>
    <xdr:pic>
      <xdr:nvPicPr>
        <xdr:cNvPr id="4298" name="Picture 7" descr="Note_orange"/>
        <xdr:cNvPicPr>
          <a:picLocks noChangeAspect="1" noChangeArrowheads="1"/>
        </xdr:cNvPicPr>
      </xdr:nvPicPr>
      <xdr:blipFill>
        <a:blip xmlns:r="http://schemas.openxmlformats.org/officeDocument/2006/relationships" r:embed="rId2" cstate="print"/>
        <a:srcRect/>
        <a:stretch>
          <a:fillRect/>
        </a:stretch>
      </xdr:blipFill>
      <xdr:spPr bwMode="auto">
        <a:xfrm>
          <a:off x="342900" y="4152900"/>
          <a:ext cx="209550" cy="190500"/>
        </a:xfrm>
        <a:prstGeom prst="rect">
          <a:avLst/>
        </a:prstGeom>
        <a:noFill/>
        <a:ln w="9525">
          <a:noFill/>
          <a:miter lim="800000"/>
          <a:headEnd/>
          <a:tailEnd/>
        </a:ln>
      </xdr:spPr>
    </xdr:pic>
    <xdr:clientData/>
  </xdr:twoCellAnchor>
  <xdr:twoCellAnchor>
    <xdr:from>
      <xdr:col>0</xdr:col>
      <xdr:colOff>342900</xdr:colOff>
      <xdr:row>15</xdr:row>
      <xdr:rowOff>142875</xdr:rowOff>
    </xdr:from>
    <xdr:to>
      <xdr:col>0</xdr:col>
      <xdr:colOff>552450</xdr:colOff>
      <xdr:row>15</xdr:row>
      <xdr:rowOff>333375</xdr:rowOff>
    </xdr:to>
    <xdr:pic>
      <xdr:nvPicPr>
        <xdr:cNvPr id="4300" name="Picture 7" descr="Note_orange"/>
        <xdr:cNvPicPr>
          <a:picLocks noChangeAspect="1" noChangeArrowheads="1"/>
        </xdr:cNvPicPr>
      </xdr:nvPicPr>
      <xdr:blipFill>
        <a:blip xmlns:r="http://schemas.openxmlformats.org/officeDocument/2006/relationships" r:embed="rId2" cstate="print"/>
        <a:srcRect/>
        <a:stretch>
          <a:fillRect/>
        </a:stretch>
      </xdr:blipFill>
      <xdr:spPr bwMode="auto">
        <a:xfrm>
          <a:off x="342900" y="3819525"/>
          <a:ext cx="209550" cy="190500"/>
        </a:xfrm>
        <a:prstGeom prst="rect">
          <a:avLst/>
        </a:prstGeom>
        <a:noFill/>
        <a:ln w="9525">
          <a:noFill/>
          <a:miter lim="800000"/>
          <a:headEnd/>
          <a:tailEnd/>
        </a:ln>
      </xdr:spPr>
    </xdr:pic>
    <xdr:clientData/>
  </xdr:twoCellAnchor>
  <xdr:twoCellAnchor>
    <xdr:from>
      <xdr:col>0</xdr:col>
      <xdr:colOff>285750</xdr:colOff>
      <xdr:row>18</xdr:row>
      <xdr:rowOff>47625</xdr:rowOff>
    </xdr:from>
    <xdr:to>
      <xdr:col>1</xdr:col>
      <xdr:colOff>291031</xdr:colOff>
      <xdr:row>19</xdr:row>
      <xdr:rowOff>185771</xdr:rowOff>
    </xdr:to>
    <xdr:pic>
      <xdr:nvPicPr>
        <xdr:cNvPr id="6" name="Picture 8"/>
        <xdr:cNvPicPr>
          <a:picLocks noChangeAspect="1" noChangeArrowheads="1"/>
        </xdr:cNvPicPr>
      </xdr:nvPicPr>
      <xdr:blipFill>
        <a:blip xmlns:r="http://schemas.openxmlformats.org/officeDocument/2006/relationships" r:embed="rId3" cstate="print"/>
        <a:srcRect/>
        <a:stretch>
          <a:fillRect/>
        </a:stretch>
      </xdr:blipFill>
      <xdr:spPr bwMode="auto">
        <a:xfrm>
          <a:off x="285750" y="4943475"/>
          <a:ext cx="614881" cy="538196"/>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419100</xdr:colOff>
      <xdr:row>0</xdr:row>
      <xdr:rowOff>714375</xdr:rowOff>
    </xdr:to>
    <xdr:pic>
      <xdr:nvPicPr>
        <xdr:cNvPr id="1102" name="Afbeelding 1" descr="GS1.jpg"/>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0" y="9525"/>
          <a:ext cx="895350" cy="704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66675</xdr:colOff>
      <xdr:row>0</xdr:row>
      <xdr:rowOff>704850</xdr:rowOff>
    </xdr:to>
    <xdr:pic>
      <xdr:nvPicPr>
        <xdr:cNvPr id="5163" name="Afbeelding 1" descr="GS1.jpg"/>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0" y="0"/>
          <a:ext cx="895350" cy="704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2</xdr:row>
      <xdr:rowOff>114300</xdr:rowOff>
    </xdr:from>
    <xdr:to>
      <xdr:col>1</xdr:col>
      <xdr:colOff>47625</xdr:colOff>
      <xdr:row>2</xdr:row>
      <xdr:rowOff>819150</xdr:rowOff>
    </xdr:to>
    <xdr:pic>
      <xdr:nvPicPr>
        <xdr:cNvPr id="2102" name="Afbeelding 1" descr="GS1.jpg"/>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28575" y="504825"/>
          <a:ext cx="895350" cy="7048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gs1.org/gdsn/dqf/data_quality_framework"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gs1.org/gdsn/dqf/data_quality_framework"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2" tint="-0.749992370372631"/>
  </sheetPr>
  <dimension ref="A1:P31"/>
  <sheetViews>
    <sheetView showGridLines="0" tabSelected="1" workbookViewId="0">
      <selection activeCell="E2" sqref="E2:O5"/>
    </sheetView>
  </sheetViews>
  <sheetFormatPr defaultRowHeight="15"/>
  <cols>
    <col min="1" max="3" width="9.140625" style="61"/>
    <col min="4" max="4" width="3.5703125" style="61" customWidth="1"/>
    <col min="5" max="16" width="9.140625" style="61"/>
  </cols>
  <sheetData>
    <row r="1" spans="1:16" ht="15.75" thickBot="1"/>
    <row r="2" spans="1:16">
      <c r="E2" s="284" t="s">
        <v>366</v>
      </c>
      <c r="F2" s="285"/>
      <c r="G2" s="285"/>
      <c r="H2" s="285"/>
      <c r="I2" s="285"/>
      <c r="J2" s="285"/>
      <c r="K2" s="285"/>
      <c r="L2" s="285"/>
      <c r="M2" s="285"/>
      <c r="N2" s="285"/>
      <c r="O2" s="286"/>
    </row>
    <row r="3" spans="1:16">
      <c r="E3" s="287"/>
      <c r="F3" s="288"/>
      <c r="G3" s="288"/>
      <c r="H3" s="288"/>
      <c r="I3" s="288"/>
      <c r="J3" s="288"/>
      <c r="K3" s="288"/>
      <c r="L3" s="288"/>
      <c r="M3" s="288"/>
      <c r="N3" s="288"/>
      <c r="O3" s="289"/>
    </row>
    <row r="4" spans="1:16">
      <c r="E4" s="287"/>
      <c r="F4" s="288"/>
      <c r="G4" s="288"/>
      <c r="H4" s="288"/>
      <c r="I4" s="288"/>
      <c r="J4" s="288"/>
      <c r="K4" s="288"/>
      <c r="L4" s="288"/>
      <c r="M4" s="288"/>
      <c r="N4" s="288"/>
      <c r="O4" s="289"/>
    </row>
    <row r="5" spans="1:16" ht="15.75" thickBot="1">
      <c r="E5" s="290"/>
      <c r="F5" s="291"/>
      <c r="G5" s="291"/>
      <c r="H5" s="291"/>
      <c r="I5" s="291"/>
      <c r="J5" s="291"/>
      <c r="K5" s="291"/>
      <c r="L5" s="291"/>
      <c r="M5" s="291"/>
      <c r="N5" s="291"/>
      <c r="O5" s="292"/>
    </row>
    <row r="11" spans="1:16" ht="15.75">
      <c r="A11" s="294" t="s">
        <v>367</v>
      </c>
      <c r="B11" s="294"/>
      <c r="C11" s="294"/>
      <c r="D11" s="294"/>
    </row>
    <row r="12" spans="1:16" ht="39" customHeight="1">
      <c r="A12" s="293" t="s">
        <v>486</v>
      </c>
      <c r="B12" s="293"/>
      <c r="C12" s="293"/>
      <c r="D12" s="293"/>
      <c r="E12" s="293"/>
      <c r="F12" s="293"/>
      <c r="G12" s="293"/>
      <c r="H12" s="293"/>
      <c r="I12" s="293"/>
      <c r="J12" s="293"/>
      <c r="K12" s="293"/>
      <c r="L12" s="293"/>
      <c r="M12" s="293"/>
      <c r="N12" s="293"/>
      <c r="O12" s="293"/>
      <c r="P12" s="293"/>
    </row>
    <row r="14" spans="1:16" ht="15.75">
      <c r="A14" s="294" t="s">
        <v>368</v>
      </c>
      <c r="B14" s="294"/>
      <c r="C14" s="294"/>
      <c r="D14" s="294"/>
    </row>
    <row r="15" spans="1:16">
      <c r="A15" s="293" t="s">
        <v>369</v>
      </c>
      <c r="B15" s="293"/>
      <c r="C15" s="293"/>
      <c r="D15" s="293"/>
      <c r="E15" s="293"/>
      <c r="F15" s="293"/>
      <c r="G15" s="293"/>
      <c r="H15" s="293"/>
      <c r="I15" s="293"/>
      <c r="J15" s="293"/>
      <c r="K15" s="293"/>
      <c r="L15" s="293"/>
      <c r="M15" s="293"/>
      <c r="N15" s="293"/>
      <c r="O15" s="293"/>
      <c r="P15" s="293"/>
    </row>
    <row r="17" spans="1:16" ht="36.75" customHeight="1">
      <c r="A17" s="293" t="s">
        <v>370</v>
      </c>
      <c r="B17" s="293"/>
      <c r="C17" s="293"/>
      <c r="D17" s="293"/>
      <c r="E17" s="293"/>
      <c r="F17" s="293"/>
      <c r="G17" s="293"/>
      <c r="H17" s="293"/>
      <c r="I17" s="293"/>
      <c r="J17" s="293"/>
      <c r="K17" s="293"/>
      <c r="L17" s="293"/>
      <c r="M17" s="293"/>
      <c r="N17" s="293"/>
      <c r="O17" s="293"/>
      <c r="P17" s="293"/>
    </row>
    <row r="18" spans="1:16">
      <c r="A18" s="293" t="s">
        <v>371</v>
      </c>
      <c r="B18" s="293"/>
      <c r="C18" s="293"/>
      <c r="D18" s="293"/>
      <c r="E18" s="293"/>
      <c r="F18" s="293"/>
      <c r="G18" s="293"/>
      <c r="H18" s="293"/>
      <c r="I18" s="293"/>
      <c r="J18" s="293"/>
      <c r="K18" s="293"/>
      <c r="L18" s="293"/>
      <c r="M18" s="293"/>
      <c r="N18" s="293"/>
      <c r="O18" s="293"/>
      <c r="P18" s="293"/>
    </row>
    <row r="19" spans="1:16">
      <c r="A19" s="293" t="s">
        <v>372</v>
      </c>
      <c r="B19" s="293"/>
      <c r="C19" s="293"/>
      <c r="D19" s="293"/>
      <c r="E19" s="293"/>
      <c r="F19" s="293"/>
      <c r="G19" s="293"/>
      <c r="H19" s="293"/>
      <c r="I19" s="293"/>
      <c r="J19" s="293"/>
      <c r="K19" s="293"/>
      <c r="L19" s="293"/>
      <c r="M19" s="293"/>
      <c r="N19" s="293"/>
      <c r="O19" s="293"/>
      <c r="P19" s="293"/>
    </row>
    <row r="20" spans="1:16">
      <c r="A20" s="293" t="s">
        <v>373</v>
      </c>
      <c r="B20" s="293"/>
      <c r="C20" s="293"/>
      <c r="D20" s="293"/>
      <c r="E20" s="293"/>
      <c r="F20" s="293"/>
      <c r="G20" s="293"/>
      <c r="H20" s="293"/>
      <c r="I20" s="293"/>
      <c r="J20" s="293"/>
      <c r="K20" s="293"/>
      <c r="L20" s="293"/>
      <c r="M20" s="293"/>
      <c r="N20" s="293"/>
      <c r="O20" s="293"/>
      <c r="P20" s="293"/>
    </row>
    <row r="21" spans="1:16">
      <c r="A21" s="293" t="s">
        <v>374</v>
      </c>
      <c r="B21" s="293"/>
      <c r="C21" s="293"/>
      <c r="D21" s="293"/>
      <c r="E21" s="293"/>
      <c r="F21" s="293"/>
      <c r="G21" s="293"/>
      <c r="H21" s="293"/>
      <c r="I21" s="293"/>
      <c r="J21" s="293"/>
      <c r="K21" s="293"/>
      <c r="L21" s="293"/>
      <c r="M21" s="293"/>
      <c r="N21" s="293"/>
      <c r="O21" s="293"/>
      <c r="P21" s="293"/>
    </row>
    <row r="22" spans="1:16" ht="48.75" customHeight="1">
      <c r="A22" s="62"/>
      <c r="B22" s="293" t="s">
        <v>375</v>
      </c>
      <c r="C22" s="293"/>
      <c r="D22" s="293"/>
      <c r="E22" s="293"/>
      <c r="F22" s="293"/>
      <c r="G22" s="293"/>
      <c r="H22" s="293"/>
      <c r="I22" s="293"/>
      <c r="J22" s="293"/>
      <c r="K22" s="293"/>
      <c r="L22" s="293"/>
      <c r="M22" s="293"/>
      <c r="N22" s="293"/>
      <c r="O22" s="293"/>
      <c r="P22" s="293"/>
    </row>
    <row r="23" spans="1:16" ht="15" customHeight="1">
      <c r="B23" s="293" t="s">
        <v>376</v>
      </c>
      <c r="C23" s="293"/>
      <c r="D23" s="293"/>
      <c r="E23" s="293"/>
      <c r="F23" s="293"/>
      <c r="G23" s="293"/>
      <c r="H23" s="293"/>
      <c r="I23" s="293"/>
      <c r="J23" s="293"/>
      <c r="K23" s="293"/>
      <c r="L23" s="293"/>
      <c r="M23" s="293"/>
      <c r="N23" s="293"/>
      <c r="O23" s="293"/>
      <c r="P23" s="293"/>
    </row>
    <row r="25" spans="1:16" ht="15.75">
      <c r="A25" s="294" t="s">
        <v>377</v>
      </c>
      <c r="B25" s="294"/>
      <c r="C25" s="294"/>
      <c r="D25" s="294"/>
    </row>
    <row r="26" spans="1:16">
      <c r="A26" s="295" t="s">
        <v>378</v>
      </c>
      <c r="B26" s="295"/>
      <c r="C26" s="295"/>
      <c r="D26" s="295"/>
      <c r="E26" s="295"/>
      <c r="F26" s="295"/>
      <c r="G26" s="295"/>
      <c r="H26" s="295"/>
      <c r="I26" s="295"/>
      <c r="J26" s="295"/>
      <c r="K26" s="295"/>
      <c r="L26" s="295"/>
      <c r="M26" s="295"/>
      <c r="N26" s="295"/>
      <c r="O26" s="295"/>
      <c r="P26" s="295"/>
    </row>
    <row r="27" spans="1:16">
      <c r="A27" s="296" t="s">
        <v>379</v>
      </c>
      <c r="B27" s="295"/>
      <c r="C27" s="295"/>
      <c r="D27" s="295"/>
      <c r="E27" s="295"/>
      <c r="F27" s="295"/>
      <c r="G27" s="295"/>
      <c r="H27" s="295"/>
      <c r="I27" s="295"/>
      <c r="J27" s="295"/>
      <c r="K27" s="295"/>
      <c r="L27" s="295"/>
      <c r="M27" s="295"/>
      <c r="N27" s="295"/>
      <c r="O27" s="295"/>
      <c r="P27" s="295"/>
    </row>
    <row r="29" spans="1:16" ht="15.75" thickBot="1"/>
    <row r="30" spans="1:16">
      <c r="A30" s="63"/>
      <c r="B30" s="150"/>
      <c r="C30" s="297" t="s">
        <v>380</v>
      </c>
      <c r="D30" s="298"/>
      <c r="E30" s="298"/>
      <c r="F30" s="298"/>
      <c r="G30" s="298"/>
      <c r="H30" s="298"/>
      <c r="I30" s="298"/>
      <c r="J30" s="298"/>
      <c r="K30" s="298"/>
      <c r="L30" s="298"/>
      <c r="M30" s="298"/>
      <c r="N30" s="298"/>
      <c r="O30" s="298"/>
      <c r="P30" s="299"/>
    </row>
    <row r="31" spans="1:16" ht="35.25" customHeight="1" thickBot="1">
      <c r="A31" s="69"/>
      <c r="B31" s="151"/>
      <c r="C31" s="300"/>
      <c r="D31" s="301"/>
      <c r="E31" s="301"/>
      <c r="F31" s="301"/>
      <c r="G31" s="301"/>
      <c r="H31" s="301"/>
      <c r="I31" s="301"/>
      <c r="J31" s="301"/>
      <c r="K31" s="301"/>
      <c r="L31" s="301"/>
      <c r="M31" s="301"/>
      <c r="N31" s="301"/>
      <c r="O31" s="301"/>
      <c r="P31" s="302"/>
    </row>
  </sheetData>
  <sheetProtection password="970D" sheet="1" objects="1" scenarios="1"/>
  <mergeCells count="16">
    <mergeCell ref="B23:P23"/>
    <mergeCell ref="A25:D25"/>
    <mergeCell ref="A26:P26"/>
    <mergeCell ref="A27:P27"/>
    <mergeCell ref="C30:P31"/>
    <mergeCell ref="A18:P18"/>
    <mergeCell ref="A19:P19"/>
    <mergeCell ref="B22:P22"/>
    <mergeCell ref="A20:P20"/>
    <mergeCell ref="A21:P21"/>
    <mergeCell ref="E2:O5"/>
    <mergeCell ref="A12:P12"/>
    <mergeCell ref="A11:D11"/>
    <mergeCell ref="A14:D14"/>
    <mergeCell ref="A15:P15"/>
    <mergeCell ref="A17:P17"/>
  </mergeCells>
  <hyperlinks>
    <hyperlink ref="A27" r:id="rId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sheetPr>
    <tabColor theme="2" tint="-0.749992370372631"/>
  </sheetPr>
  <dimension ref="A1:P26"/>
  <sheetViews>
    <sheetView showGridLines="0" workbookViewId="0">
      <selection activeCell="E2" sqref="E2:O5"/>
    </sheetView>
  </sheetViews>
  <sheetFormatPr defaultRowHeight="15"/>
  <cols>
    <col min="1" max="3" width="9.140625" style="61"/>
    <col min="4" max="4" width="3.5703125" style="61" customWidth="1"/>
    <col min="5" max="16" width="9.140625" style="61"/>
  </cols>
  <sheetData>
    <row r="1" spans="1:16" ht="15.75" thickBot="1"/>
    <row r="2" spans="1:16">
      <c r="E2" s="284" t="s">
        <v>366</v>
      </c>
      <c r="F2" s="285"/>
      <c r="G2" s="285"/>
      <c r="H2" s="285"/>
      <c r="I2" s="285"/>
      <c r="J2" s="285"/>
      <c r="K2" s="285"/>
      <c r="L2" s="285"/>
      <c r="M2" s="285"/>
      <c r="N2" s="285"/>
      <c r="O2" s="286"/>
    </row>
    <row r="3" spans="1:16">
      <c r="E3" s="287"/>
      <c r="F3" s="288"/>
      <c r="G3" s="288"/>
      <c r="H3" s="288"/>
      <c r="I3" s="288"/>
      <c r="J3" s="288"/>
      <c r="K3" s="288"/>
      <c r="L3" s="288"/>
      <c r="M3" s="288"/>
      <c r="N3" s="288"/>
      <c r="O3" s="289"/>
    </row>
    <row r="4" spans="1:16">
      <c r="E4" s="287"/>
      <c r="F4" s="288"/>
      <c r="G4" s="288"/>
      <c r="H4" s="288"/>
      <c r="I4" s="288"/>
      <c r="J4" s="288"/>
      <c r="K4" s="288"/>
      <c r="L4" s="288"/>
      <c r="M4" s="288"/>
      <c r="N4" s="288"/>
      <c r="O4" s="289"/>
    </row>
    <row r="5" spans="1:16" ht="15.75" thickBot="1">
      <c r="E5" s="290"/>
      <c r="F5" s="291"/>
      <c r="G5" s="291"/>
      <c r="H5" s="291"/>
      <c r="I5" s="291"/>
      <c r="J5" s="291"/>
      <c r="K5" s="291"/>
      <c r="L5" s="291"/>
      <c r="M5" s="291"/>
      <c r="N5" s="291"/>
      <c r="O5" s="292"/>
    </row>
    <row r="11" spans="1:16" ht="15.75">
      <c r="A11" s="294" t="s">
        <v>381</v>
      </c>
      <c r="B11" s="294"/>
      <c r="C11" s="294"/>
      <c r="D11" s="294"/>
    </row>
    <row r="12" spans="1:16" ht="75.75" customHeight="1">
      <c r="A12" s="293" t="s">
        <v>485</v>
      </c>
      <c r="B12" s="293"/>
      <c r="C12" s="293"/>
      <c r="D12" s="293"/>
      <c r="E12" s="293"/>
      <c r="F12" s="293"/>
      <c r="G12" s="293"/>
      <c r="H12" s="293"/>
      <c r="I12" s="293"/>
      <c r="J12" s="293"/>
      <c r="K12" s="293"/>
      <c r="L12" s="293"/>
      <c r="M12" s="293"/>
      <c r="N12" s="293"/>
      <c r="O12" s="293"/>
      <c r="P12" s="293"/>
    </row>
    <row r="13" spans="1:16" ht="8.25" customHeight="1"/>
    <row r="14" spans="1:16" ht="15.75">
      <c r="A14" s="294" t="s">
        <v>382</v>
      </c>
      <c r="B14" s="294"/>
      <c r="C14" s="294"/>
      <c r="D14" s="294"/>
    </row>
    <row r="15" spans="1:16" ht="22.5" customHeight="1">
      <c r="A15" s="293" t="s">
        <v>384</v>
      </c>
      <c r="B15" s="293"/>
      <c r="C15" s="293"/>
      <c r="D15" s="293"/>
      <c r="E15" s="293"/>
      <c r="F15" s="293"/>
      <c r="G15" s="293"/>
      <c r="H15" s="293"/>
      <c r="I15" s="293"/>
      <c r="J15" s="293"/>
      <c r="K15" s="293"/>
      <c r="L15" s="293"/>
      <c r="M15" s="293"/>
      <c r="N15" s="293"/>
      <c r="O15" s="293"/>
      <c r="P15" s="293"/>
    </row>
    <row r="16" spans="1:16" ht="32.25" customHeight="1">
      <c r="A16" s="62"/>
      <c r="B16" s="293" t="s">
        <v>385</v>
      </c>
      <c r="C16" s="293"/>
      <c r="D16" s="293"/>
      <c r="E16" s="293"/>
      <c r="F16" s="293"/>
      <c r="G16" s="293"/>
      <c r="H16" s="293"/>
      <c r="I16" s="293"/>
      <c r="J16" s="293"/>
      <c r="K16" s="293"/>
      <c r="L16" s="293"/>
      <c r="M16" s="293"/>
      <c r="N16" s="293"/>
      <c r="O16" s="293"/>
      <c r="P16" s="293"/>
    </row>
    <row r="17" spans="1:16" ht="32.25" customHeight="1">
      <c r="B17" s="293" t="s">
        <v>386</v>
      </c>
      <c r="C17" s="293"/>
      <c r="D17" s="293"/>
      <c r="E17" s="293"/>
      <c r="F17" s="293"/>
      <c r="G17" s="293"/>
      <c r="H17" s="293"/>
      <c r="I17" s="293"/>
      <c r="J17" s="293"/>
      <c r="K17" s="293"/>
      <c r="L17" s="293"/>
      <c r="M17" s="293"/>
      <c r="N17" s="293"/>
      <c r="O17" s="293"/>
      <c r="P17" s="293"/>
    </row>
    <row r="18" spans="1:16" ht="31.5" customHeight="1" thickBot="1"/>
    <row r="19" spans="1:16" ht="31.5" customHeight="1">
      <c r="A19" s="397"/>
      <c r="B19" s="398"/>
      <c r="C19" s="297" t="s">
        <v>484</v>
      </c>
      <c r="D19" s="298"/>
      <c r="E19" s="298"/>
      <c r="F19" s="298"/>
      <c r="G19" s="298"/>
      <c r="H19" s="298"/>
      <c r="I19" s="298"/>
      <c r="J19" s="298"/>
      <c r="K19" s="298"/>
      <c r="L19" s="298"/>
      <c r="M19" s="298"/>
      <c r="N19" s="298"/>
      <c r="O19" s="298"/>
      <c r="P19" s="299"/>
    </row>
    <row r="20" spans="1:16" ht="19.5" customHeight="1" thickBot="1">
      <c r="A20" s="399"/>
      <c r="B20" s="400"/>
      <c r="C20" s="300"/>
      <c r="D20" s="301"/>
      <c r="E20" s="301"/>
      <c r="F20" s="301"/>
      <c r="G20" s="301"/>
      <c r="H20" s="301"/>
      <c r="I20" s="301"/>
      <c r="J20" s="301"/>
      <c r="K20" s="301"/>
      <c r="L20" s="301"/>
      <c r="M20" s="301"/>
      <c r="N20" s="301"/>
      <c r="O20" s="301"/>
      <c r="P20" s="302"/>
    </row>
    <row r="21" spans="1:16" ht="9" customHeight="1">
      <c r="B21" s="62"/>
      <c r="C21" s="62"/>
      <c r="D21" s="62"/>
      <c r="E21" s="62"/>
      <c r="F21" s="62"/>
      <c r="G21" s="62"/>
      <c r="H21" s="62"/>
      <c r="I21" s="62"/>
      <c r="J21" s="62"/>
      <c r="K21" s="62"/>
      <c r="L21" s="62"/>
      <c r="M21" s="62"/>
      <c r="N21" s="62"/>
      <c r="O21" s="62"/>
      <c r="P21" s="62"/>
    </row>
    <row r="22" spans="1:16" ht="334.5" customHeight="1">
      <c r="A22" s="293" t="s">
        <v>483</v>
      </c>
      <c r="B22" s="293"/>
      <c r="C22" s="293"/>
      <c r="D22" s="293"/>
      <c r="E22" s="293"/>
      <c r="F22" s="293"/>
      <c r="G22" s="293"/>
      <c r="H22" s="293"/>
      <c r="I22" s="293"/>
      <c r="J22" s="293"/>
      <c r="K22" s="293"/>
      <c r="L22" s="293"/>
      <c r="M22" s="293"/>
      <c r="N22" s="293"/>
      <c r="O22" s="293"/>
      <c r="P22" s="293"/>
    </row>
    <row r="23" spans="1:16" ht="5.25" customHeight="1"/>
    <row r="24" spans="1:16" ht="15.75">
      <c r="A24" s="294" t="s">
        <v>377</v>
      </c>
      <c r="B24" s="294"/>
      <c r="C24" s="294"/>
      <c r="D24" s="294"/>
    </row>
    <row r="25" spans="1:16">
      <c r="A25" s="295" t="s">
        <v>383</v>
      </c>
      <c r="B25" s="295"/>
      <c r="C25" s="295"/>
      <c r="D25" s="295"/>
      <c r="E25" s="295"/>
      <c r="F25" s="295"/>
      <c r="G25" s="295"/>
      <c r="H25" s="295"/>
      <c r="I25" s="295"/>
      <c r="J25" s="295"/>
      <c r="K25" s="295"/>
      <c r="L25" s="295"/>
      <c r="M25" s="295"/>
      <c r="N25" s="295"/>
      <c r="O25" s="295"/>
      <c r="P25" s="295"/>
    </row>
    <row r="26" spans="1:16">
      <c r="A26" s="296" t="s">
        <v>379</v>
      </c>
      <c r="B26" s="295"/>
      <c r="C26" s="295"/>
      <c r="D26" s="295"/>
      <c r="E26" s="295"/>
      <c r="F26" s="295"/>
      <c r="G26" s="295"/>
      <c r="H26" s="295"/>
      <c r="I26" s="295"/>
      <c r="J26" s="295"/>
      <c r="K26" s="295"/>
      <c r="L26" s="295"/>
      <c r="M26" s="295"/>
      <c r="N26" s="295"/>
      <c r="O26" s="295"/>
      <c r="P26" s="295"/>
    </row>
  </sheetData>
  <sheetProtection password="970D" sheet="1" objects="1" scenarios="1"/>
  <mergeCells count="13">
    <mergeCell ref="A25:P25"/>
    <mergeCell ref="A26:P26"/>
    <mergeCell ref="A22:P22"/>
    <mergeCell ref="B16:P16"/>
    <mergeCell ref="B17:P17"/>
    <mergeCell ref="C19:P20"/>
    <mergeCell ref="A19:B20"/>
    <mergeCell ref="E2:O5"/>
    <mergeCell ref="A11:D11"/>
    <mergeCell ref="A12:P12"/>
    <mergeCell ref="A14:D14"/>
    <mergeCell ref="A15:P15"/>
    <mergeCell ref="A24:D24"/>
  </mergeCells>
  <hyperlinks>
    <hyperlink ref="A26" r:id="rId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sheetPr>
    <tabColor theme="9" tint="-0.249977111117893"/>
  </sheetPr>
  <dimension ref="A1:F1147"/>
  <sheetViews>
    <sheetView showGridLines="0" workbookViewId="0">
      <pane ySplit="2" topLeftCell="A3" activePane="bottomLeft" state="frozen"/>
      <selection pane="bottomLeft" activeCell="B2" sqref="B2"/>
    </sheetView>
  </sheetViews>
  <sheetFormatPr defaultRowHeight="15"/>
  <cols>
    <col min="1" max="1" width="7.140625" style="19" customWidth="1"/>
    <col min="2" max="2" width="83.28515625" style="31" customWidth="1"/>
    <col min="3" max="3" width="6.7109375" style="95" customWidth="1"/>
    <col min="4" max="4" width="10.5703125" style="75" customWidth="1"/>
    <col min="5" max="5" width="49.5703125" style="53" customWidth="1"/>
    <col min="6" max="6" width="67.5703125" style="273" customWidth="1"/>
  </cols>
  <sheetData>
    <row r="1" spans="1:6" ht="59.25" customHeight="1" thickBot="1">
      <c r="A1" s="6"/>
      <c r="B1" s="154" t="s">
        <v>389</v>
      </c>
      <c r="C1" s="80"/>
      <c r="E1" s="275" t="s">
        <v>364</v>
      </c>
      <c r="F1" s="153" t="s">
        <v>388</v>
      </c>
    </row>
    <row r="2" spans="1:6" ht="15.75" thickBot="1">
      <c r="B2" s="57"/>
      <c r="C2" s="81"/>
      <c r="D2" s="58" t="s">
        <v>365</v>
      </c>
      <c r="E2" s="276" t="s">
        <v>387</v>
      </c>
      <c r="F2" s="277" t="s">
        <v>333</v>
      </c>
    </row>
    <row r="3" spans="1:6" ht="33" customHeight="1">
      <c r="A3" s="338" t="s">
        <v>391</v>
      </c>
      <c r="B3" s="338"/>
      <c r="C3" s="82"/>
      <c r="E3" s="303" t="s">
        <v>482</v>
      </c>
      <c r="F3" s="306" t="s">
        <v>390</v>
      </c>
    </row>
    <row r="4" spans="1:6" s="1" customFormat="1">
      <c r="A4" s="26" t="s">
        <v>89</v>
      </c>
      <c r="B4" s="26" t="s">
        <v>105</v>
      </c>
      <c r="C4" s="83"/>
      <c r="D4" s="76"/>
      <c r="E4" s="304"/>
      <c r="F4" s="307"/>
    </row>
    <row r="5" spans="1:6" ht="89.25">
      <c r="B5" s="27" t="s">
        <v>103</v>
      </c>
      <c r="C5" s="84"/>
      <c r="E5" s="304"/>
      <c r="F5" s="307"/>
    </row>
    <row r="6" spans="1:6" ht="25.5">
      <c r="B6" s="27" t="s">
        <v>104</v>
      </c>
      <c r="C6" s="84"/>
      <c r="E6" s="304"/>
      <c r="F6" s="307"/>
    </row>
    <row r="7" spans="1:6" ht="15.75" thickBot="1">
      <c r="A7" s="18"/>
      <c r="B7" s="19"/>
      <c r="C7" s="74"/>
      <c r="E7" s="305"/>
      <c r="F7" s="308"/>
    </row>
    <row r="8" spans="1:6" ht="15.75" thickBot="1">
      <c r="A8" s="15" t="s">
        <v>0</v>
      </c>
      <c r="B8" s="15" t="s">
        <v>106</v>
      </c>
      <c r="C8" s="74">
        <f>IF(D8="e", 3, IF(D8="d", 2, IF(D8="c", 2, IF(D8="", 0, -1))))</f>
        <v>0</v>
      </c>
      <c r="D8" s="77"/>
      <c r="E8" s="315"/>
      <c r="F8" s="328"/>
    </row>
    <row r="9" spans="1:6">
      <c r="B9" s="15" t="s">
        <v>282</v>
      </c>
      <c r="C9" s="85"/>
      <c r="E9" s="310"/>
      <c r="F9" s="313"/>
    </row>
    <row r="10" spans="1:6">
      <c r="B10" s="15" t="s">
        <v>107</v>
      </c>
      <c r="C10" s="85"/>
      <c r="E10" s="310"/>
      <c r="F10" s="313"/>
    </row>
    <row r="11" spans="1:6">
      <c r="B11" s="15" t="s">
        <v>283</v>
      </c>
      <c r="C11" s="85"/>
      <c r="E11" s="310"/>
      <c r="F11" s="313"/>
    </row>
    <row r="12" spans="1:6">
      <c r="B12" s="15" t="s">
        <v>108</v>
      </c>
      <c r="C12" s="85"/>
      <c r="E12" s="310"/>
      <c r="F12" s="313"/>
    </row>
    <row r="13" spans="1:6" ht="15.75" thickBot="1">
      <c r="B13" s="15" t="s">
        <v>281</v>
      </c>
      <c r="C13" s="85"/>
      <c r="E13" s="311"/>
      <c r="F13" s="314"/>
    </row>
    <row r="14" spans="1:6" ht="15.75" thickBot="1">
      <c r="A14" s="15"/>
      <c r="B14" s="19"/>
      <c r="C14" s="74"/>
      <c r="E14" s="54"/>
      <c r="F14" s="278"/>
    </row>
    <row r="15" spans="1:6" ht="15.75" thickBot="1">
      <c r="A15" s="15" t="s">
        <v>1</v>
      </c>
      <c r="B15" s="15" t="s">
        <v>109</v>
      </c>
      <c r="C15" s="74">
        <f>IF(D15="e", 3, IF(D15="d", 2, IF(D15="c", 2, IF(D15="", 0, -1))))</f>
        <v>0</v>
      </c>
      <c r="D15" s="78"/>
      <c r="E15" s="316"/>
      <c r="F15" s="335" t="s">
        <v>334</v>
      </c>
    </row>
    <row r="16" spans="1:6">
      <c r="B16" s="15" t="s">
        <v>273</v>
      </c>
      <c r="C16" s="85"/>
      <c r="E16" s="317"/>
      <c r="F16" s="336"/>
    </row>
    <row r="17" spans="1:6">
      <c r="B17" s="15" t="s">
        <v>107</v>
      </c>
      <c r="C17" s="85"/>
      <c r="E17" s="317"/>
      <c r="F17" s="336"/>
    </row>
    <row r="18" spans="1:6">
      <c r="B18" s="15" t="s">
        <v>274</v>
      </c>
      <c r="C18" s="85"/>
      <c r="E18" s="317"/>
      <c r="F18" s="336"/>
    </row>
    <row r="19" spans="1:6">
      <c r="B19" s="15" t="s">
        <v>108</v>
      </c>
      <c r="C19" s="85"/>
      <c r="E19" s="317"/>
      <c r="F19" s="336"/>
    </row>
    <row r="20" spans="1:6" ht="15.75" thickBot="1">
      <c r="B20" s="15" t="s">
        <v>281</v>
      </c>
      <c r="C20" s="85"/>
      <c r="E20" s="318"/>
      <c r="F20" s="337"/>
    </row>
    <row r="21" spans="1:6" ht="15.75" thickBot="1">
      <c r="A21" s="15"/>
      <c r="B21" s="19"/>
      <c r="C21" s="74"/>
      <c r="E21" s="59"/>
      <c r="F21" s="279"/>
    </row>
    <row r="22" spans="1:6" ht="26.25" thickBot="1">
      <c r="A22" s="15" t="s">
        <v>2</v>
      </c>
      <c r="B22" s="15" t="s">
        <v>110</v>
      </c>
      <c r="C22" s="74">
        <f>IF(D22="e", 3, IF(D22="d", 2, IF(D22="c", 2, IF(D22="", 0, -1))))</f>
        <v>0</v>
      </c>
      <c r="D22" s="78"/>
      <c r="E22" s="319"/>
      <c r="F22" s="332" t="s">
        <v>335</v>
      </c>
    </row>
    <row r="23" spans="1:6">
      <c r="B23" s="15" t="s">
        <v>273</v>
      </c>
      <c r="C23" s="85"/>
      <c r="E23" s="320"/>
      <c r="F23" s="333"/>
    </row>
    <row r="24" spans="1:6">
      <c r="B24" s="15" t="s">
        <v>107</v>
      </c>
      <c r="C24" s="85"/>
      <c r="E24" s="320"/>
      <c r="F24" s="333"/>
    </row>
    <row r="25" spans="1:6">
      <c r="B25" s="15" t="s">
        <v>274</v>
      </c>
      <c r="C25" s="85"/>
      <c r="E25" s="320"/>
      <c r="F25" s="333"/>
    </row>
    <row r="26" spans="1:6">
      <c r="B26" s="15" t="s">
        <v>108</v>
      </c>
      <c r="C26" s="85"/>
      <c r="E26" s="320"/>
      <c r="F26" s="333"/>
    </row>
    <row r="27" spans="1:6" ht="15.75" thickBot="1">
      <c r="B27" s="15" t="s">
        <v>280</v>
      </c>
      <c r="C27" s="85"/>
      <c r="E27" s="321"/>
      <c r="F27" s="334"/>
    </row>
    <row r="28" spans="1:6" ht="15.75" thickBot="1">
      <c r="A28" s="15"/>
      <c r="B28" s="19"/>
      <c r="C28" s="74"/>
      <c r="E28" s="60"/>
      <c r="F28" s="280"/>
    </row>
    <row r="29" spans="1:6" ht="15.75" thickBot="1">
      <c r="A29" s="15" t="s">
        <v>3</v>
      </c>
      <c r="B29" s="15" t="s">
        <v>111</v>
      </c>
      <c r="C29" s="74">
        <f>IF(D29="d", 3, IF(D29="c", 2, IF(D29="b", 2, IF(D29="", 0, -1))))</f>
        <v>0</v>
      </c>
      <c r="D29" s="77"/>
      <c r="E29" s="319"/>
      <c r="F29" s="332" t="s">
        <v>336</v>
      </c>
    </row>
    <row r="30" spans="1:6">
      <c r="B30" s="15" t="s">
        <v>276</v>
      </c>
      <c r="C30" s="85"/>
      <c r="E30" s="320"/>
      <c r="F30" s="333"/>
    </row>
    <row r="31" spans="1:6">
      <c r="B31" s="15" t="s">
        <v>112</v>
      </c>
      <c r="C31" s="85"/>
      <c r="E31" s="320"/>
      <c r="F31" s="333"/>
    </row>
    <row r="32" spans="1:6">
      <c r="B32" s="15" t="s">
        <v>277</v>
      </c>
      <c r="C32" s="85"/>
      <c r="E32" s="320"/>
      <c r="F32" s="333"/>
    </row>
    <row r="33" spans="1:6" ht="15.75" thickBot="1">
      <c r="B33" s="15" t="s">
        <v>113</v>
      </c>
      <c r="C33" s="85"/>
      <c r="E33" s="321"/>
      <c r="F33" s="334"/>
    </row>
    <row r="34" spans="1:6" ht="15.75" thickBot="1">
      <c r="A34" s="20"/>
      <c r="B34" s="19"/>
      <c r="C34" s="74"/>
      <c r="E34" s="60"/>
      <c r="F34" s="280"/>
    </row>
    <row r="35" spans="1:6" ht="26.25" thickBot="1">
      <c r="A35" s="15" t="s">
        <v>4</v>
      </c>
      <c r="B35" s="15" t="s">
        <v>114</v>
      </c>
      <c r="C35" s="74">
        <f>IF(D35="d", 3, IF(D35="c", 2, IF(D35="b", 2, IF(D35="", 0, -1))))</f>
        <v>0</v>
      </c>
      <c r="D35" s="78"/>
      <c r="E35" s="322"/>
      <c r="F35" s="329" t="s">
        <v>338</v>
      </c>
    </row>
    <row r="36" spans="1:6">
      <c r="B36" s="18" t="s">
        <v>276</v>
      </c>
      <c r="C36" s="86"/>
      <c r="E36" s="323"/>
      <c r="F36" s="330"/>
    </row>
    <row r="37" spans="1:6">
      <c r="B37" s="15" t="s">
        <v>112</v>
      </c>
      <c r="C37" s="85"/>
      <c r="E37" s="323"/>
      <c r="F37" s="330"/>
    </row>
    <row r="38" spans="1:6">
      <c r="B38" s="15" t="s">
        <v>277</v>
      </c>
      <c r="C38" s="85"/>
      <c r="E38" s="323"/>
      <c r="F38" s="330"/>
    </row>
    <row r="39" spans="1:6" ht="15.75" thickBot="1">
      <c r="B39" s="15" t="s">
        <v>113</v>
      </c>
      <c r="C39" s="85"/>
      <c r="E39" s="324"/>
      <c r="F39" s="331"/>
    </row>
    <row r="40" spans="1:6" ht="15.75" thickBot="1">
      <c r="A40" s="15"/>
      <c r="B40" s="19"/>
      <c r="C40" s="74"/>
      <c r="E40" s="60"/>
      <c r="F40" s="280"/>
    </row>
    <row r="41" spans="1:6" ht="26.25" thickBot="1">
      <c r="A41" s="15" t="s">
        <v>5</v>
      </c>
      <c r="B41" s="15" t="s">
        <v>115</v>
      </c>
      <c r="C41" s="74">
        <f>IF(D41="d", 3, IF(D41="c", 2, IF(D41="b", 2, IF(D41="", 0, -1))))</f>
        <v>0</v>
      </c>
      <c r="D41" s="78"/>
      <c r="E41" s="319"/>
      <c r="F41" s="332" t="s">
        <v>337</v>
      </c>
    </row>
    <row r="42" spans="1:6">
      <c r="B42" s="15" t="s">
        <v>276</v>
      </c>
      <c r="C42" s="85"/>
      <c r="E42" s="320"/>
      <c r="F42" s="333"/>
    </row>
    <row r="43" spans="1:6">
      <c r="B43" s="15" t="s">
        <v>112</v>
      </c>
      <c r="C43" s="85"/>
      <c r="E43" s="320"/>
      <c r="F43" s="333"/>
    </row>
    <row r="44" spans="1:6">
      <c r="B44" s="15" t="s">
        <v>277</v>
      </c>
      <c r="C44" s="85"/>
      <c r="E44" s="320"/>
      <c r="F44" s="333"/>
    </row>
    <row r="45" spans="1:6" ht="15.75" thickBot="1">
      <c r="B45" s="15" t="s">
        <v>113</v>
      </c>
      <c r="C45" s="85"/>
      <c r="E45" s="321"/>
      <c r="F45" s="334"/>
    </row>
    <row r="46" spans="1:6" ht="15.75" thickBot="1">
      <c r="A46" s="15"/>
      <c r="B46" s="19"/>
      <c r="C46" s="74"/>
      <c r="F46" s="281"/>
    </row>
    <row r="47" spans="1:6" ht="39" thickBot="1">
      <c r="A47" s="15" t="s">
        <v>6</v>
      </c>
      <c r="B47" s="18" t="s">
        <v>392</v>
      </c>
      <c r="C47" s="74">
        <f>IF(D47="e", 3, IF(D47="d", 2, IF(D47="c", 2, IF(D47="", 0, -1))))</f>
        <v>0</v>
      </c>
      <c r="D47" s="78"/>
      <c r="E47" s="325"/>
      <c r="F47" s="312" t="s">
        <v>339</v>
      </c>
    </row>
    <row r="48" spans="1:6">
      <c r="B48" s="21" t="s">
        <v>116</v>
      </c>
      <c r="C48" s="87"/>
      <c r="E48" s="326"/>
      <c r="F48" s="313"/>
    </row>
    <row r="49" spans="1:6">
      <c r="B49" s="15" t="s">
        <v>279</v>
      </c>
      <c r="C49" s="85"/>
      <c r="E49" s="326"/>
      <c r="F49" s="313"/>
    </row>
    <row r="50" spans="1:6">
      <c r="B50" s="15" t="s">
        <v>107</v>
      </c>
      <c r="C50" s="85"/>
      <c r="E50" s="326"/>
      <c r="F50" s="313"/>
    </row>
    <row r="51" spans="1:6">
      <c r="B51" s="15" t="s">
        <v>278</v>
      </c>
      <c r="C51" s="85"/>
      <c r="E51" s="326"/>
      <c r="F51" s="313"/>
    </row>
    <row r="52" spans="1:6" ht="15.75" thickBot="1">
      <c r="B52" s="15" t="s">
        <v>117</v>
      </c>
      <c r="C52" s="85"/>
      <c r="E52" s="327"/>
      <c r="F52" s="314"/>
    </row>
    <row r="53" spans="1:6">
      <c r="B53" s="15" t="s">
        <v>275</v>
      </c>
      <c r="C53" s="85"/>
      <c r="F53" s="281"/>
    </row>
    <row r="54" spans="1:6" ht="15.75" thickBot="1">
      <c r="A54" s="15"/>
      <c r="B54" s="19"/>
      <c r="C54" s="74"/>
      <c r="F54" s="281"/>
    </row>
    <row r="55" spans="1:6">
      <c r="A55" s="26" t="s">
        <v>90</v>
      </c>
      <c r="B55" s="26" t="s">
        <v>118</v>
      </c>
      <c r="C55" s="83"/>
      <c r="E55" s="309"/>
      <c r="F55" s="312"/>
    </row>
    <row r="56" spans="1:6" ht="38.25">
      <c r="B56" s="27" t="s">
        <v>119</v>
      </c>
      <c r="C56" s="84"/>
      <c r="E56" s="310"/>
      <c r="F56" s="313"/>
    </row>
    <row r="57" spans="1:6" ht="64.5" thickBot="1">
      <c r="B57" s="27" t="s">
        <v>393</v>
      </c>
      <c r="C57" s="84"/>
      <c r="E57" s="311"/>
      <c r="F57" s="314"/>
    </row>
    <row r="58" spans="1:6" ht="15.75" thickBot="1">
      <c r="A58" s="18"/>
      <c r="B58" s="19"/>
      <c r="C58" s="74"/>
      <c r="F58" s="281"/>
    </row>
    <row r="59" spans="1:6" ht="51.75" thickBot="1">
      <c r="A59" s="15" t="s">
        <v>7</v>
      </c>
      <c r="B59" s="18" t="s">
        <v>394</v>
      </c>
      <c r="C59" s="74">
        <f>IF(D59="d", 3, IF(D59="c", 2, IF(D59="b", 2, IF(D59="", 0, -1))))</f>
        <v>0</v>
      </c>
      <c r="D59" s="78"/>
      <c r="E59" s="325"/>
      <c r="F59" s="312" t="s">
        <v>340</v>
      </c>
    </row>
    <row r="60" spans="1:6">
      <c r="B60" s="15" t="s">
        <v>276</v>
      </c>
      <c r="C60" s="85"/>
      <c r="E60" s="326"/>
      <c r="F60" s="313"/>
    </row>
    <row r="61" spans="1:6">
      <c r="B61" s="15" t="s">
        <v>112</v>
      </c>
      <c r="C61" s="85"/>
      <c r="E61" s="326"/>
      <c r="F61" s="313"/>
    </row>
    <row r="62" spans="1:6">
      <c r="B62" s="15" t="s">
        <v>277</v>
      </c>
      <c r="C62" s="85"/>
      <c r="E62" s="326"/>
      <c r="F62" s="313"/>
    </row>
    <row r="63" spans="1:6" ht="15.75" thickBot="1">
      <c r="B63" s="15" t="s">
        <v>113</v>
      </c>
      <c r="C63" s="85"/>
      <c r="E63" s="327"/>
      <c r="F63" s="314"/>
    </row>
    <row r="64" spans="1:6" ht="15.75" thickBot="1">
      <c r="A64" s="15"/>
      <c r="B64" s="19"/>
      <c r="C64" s="74"/>
      <c r="F64" s="281"/>
    </row>
    <row r="65" spans="1:6" ht="26.25" thickBot="1">
      <c r="A65" s="15" t="s">
        <v>8</v>
      </c>
      <c r="B65" s="15" t="s">
        <v>120</v>
      </c>
      <c r="C65" s="74">
        <f>IF(D65="e", 3, IF(D65="d", 2, IF(D65="c", 2, IF(D65="", 0, -1))))</f>
        <v>0</v>
      </c>
      <c r="D65" s="78"/>
      <c r="E65" s="325"/>
      <c r="F65" s="312" t="s">
        <v>341</v>
      </c>
    </row>
    <row r="66" spans="1:6">
      <c r="B66" s="15" t="s">
        <v>273</v>
      </c>
      <c r="C66" s="85"/>
      <c r="E66" s="326"/>
      <c r="F66" s="313"/>
    </row>
    <row r="67" spans="1:6">
      <c r="B67" s="15" t="s">
        <v>107</v>
      </c>
      <c r="C67" s="85"/>
      <c r="E67" s="326"/>
      <c r="F67" s="313"/>
    </row>
    <row r="68" spans="1:6">
      <c r="B68" s="15" t="s">
        <v>274</v>
      </c>
      <c r="C68" s="85"/>
      <c r="E68" s="326"/>
      <c r="F68" s="313"/>
    </row>
    <row r="69" spans="1:6">
      <c r="B69" s="15" t="s">
        <v>108</v>
      </c>
      <c r="C69" s="85"/>
      <c r="E69" s="326"/>
      <c r="F69" s="313"/>
    </row>
    <row r="70" spans="1:6" ht="15.75" thickBot="1">
      <c r="B70" s="15" t="s">
        <v>275</v>
      </c>
      <c r="C70" s="85"/>
      <c r="E70" s="327"/>
      <c r="F70" s="314"/>
    </row>
    <row r="71" spans="1:6">
      <c r="B71" s="19"/>
      <c r="C71" s="74"/>
      <c r="F71" s="281"/>
    </row>
    <row r="72" spans="1:6">
      <c r="A72" s="5"/>
      <c r="B72" s="19"/>
      <c r="C72" s="74"/>
      <c r="F72" s="281"/>
    </row>
    <row r="73" spans="1:6" ht="15.75" thickBot="1">
      <c r="A73" s="26" t="s">
        <v>91</v>
      </c>
      <c r="B73" s="26" t="s">
        <v>121</v>
      </c>
      <c r="C73" s="83"/>
      <c r="F73" s="281"/>
    </row>
    <row r="74" spans="1:6" ht="25.5">
      <c r="B74" s="27" t="s">
        <v>271</v>
      </c>
      <c r="C74" s="84"/>
      <c r="E74" s="309"/>
      <c r="F74" s="312"/>
    </row>
    <row r="75" spans="1:6">
      <c r="B75" s="28" t="s">
        <v>122</v>
      </c>
      <c r="C75" s="84"/>
      <c r="E75" s="310"/>
      <c r="F75" s="313"/>
    </row>
    <row r="76" spans="1:6">
      <c r="B76" s="28" t="s">
        <v>123</v>
      </c>
      <c r="C76" s="84"/>
      <c r="E76" s="310"/>
      <c r="F76" s="313"/>
    </row>
    <row r="77" spans="1:6">
      <c r="B77" s="28" t="s">
        <v>124</v>
      </c>
      <c r="C77" s="84"/>
      <c r="E77" s="310"/>
      <c r="F77" s="313"/>
    </row>
    <row r="78" spans="1:6">
      <c r="B78" s="28" t="s">
        <v>125</v>
      </c>
      <c r="C78" s="84"/>
      <c r="E78" s="310"/>
      <c r="F78" s="313"/>
    </row>
    <row r="79" spans="1:6">
      <c r="B79" s="28" t="s">
        <v>126</v>
      </c>
      <c r="C79" s="84"/>
      <c r="E79" s="310"/>
      <c r="F79" s="313"/>
    </row>
    <row r="80" spans="1:6" ht="15.75" thickBot="1">
      <c r="A80" s="5"/>
      <c r="B80" s="28" t="s">
        <v>127</v>
      </c>
      <c r="C80" s="84"/>
      <c r="E80" s="311"/>
      <c r="F80" s="314"/>
    </row>
    <row r="81" spans="1:6" ht="15.75" thickBot="1">
      <c r="A81" s="5"/>
      <c r="B81" s="19"/>
      <c r="C81" s="74"/>
      <c r="F81" s="281"/>
    </row>
    <row r="82" spans="1:6" ht="26.25" thickBot="1">
      <c r="A82" s="18" t="s">
        <v>9</v>
      </c>
      <c r="B82" s="18" t="s">
        <v>395</v>
      </c>
      <c r="C82" s="74">
        <f>IF(D82="e", 3, IF(D82="d", 2, IF(D82="c", 2, IF(D82="", 0, -1))))</f>
        <v>0</v>
      </c>
      <c r="D82" s="78"/>
      <c r="E82" s="309"/>
      <c r="F82" s="312"/>
    </row>
    <row r="83" spans="1:6">
      <c r="B83" s="21" t="s">
        <v>128</v>
      </c>
      <c r="C83" s="87"/>
      <c r="E83" s="310"/>
      <c r="F83" s="313"/>
    </row>
    <row r="84" spans="1:6">
      <c r="B84" s="15" t="s">
        <v>284</v>
      </c>
      <c r="C84" s="85"/>
      <c r="E84" s="310"/>
      <c r="F84" s="313"/>
    </row>
    <row r="85" spans="1:6">
      <c r="B85" s="15" t="s">
        <v>107</v>
      </c>
      <c r="C85" s="85"/>
      <c r="E85" s="310"/>
      <c r="F85" s="313"/>
    </row>
    <row r="86" spans="1:6">
      <c r="B86" s="15" t="s">
        <v>274</v>
      </c>
      <c r="C86" s="85"/>
      <c r="E86" s="310"/>
      <c r="F86" s="313"/>
    </row>
    <row r="87" spans="1:6" ht="15.75" thickBot="1">
      <c r="B87" s="15" t="s">
        <v>108</v>
      </c>
      <c r="C87" s="85"/>
      <c r="E87" s="311"/>
      <c r="F87" s="314"/>
    </row>
    <row r="88" spans="1:6">
      <c r="B88" s="15" t="s">
        <v>281</v>
      </c>
      <c r="C88" s="85"/>
      <c r="F88" s="281"/>
    </row>
    <row r="89" spans="1:6" ht="15.75" thickBot="1">
      <c r="A89" s="18"/>
      <c r="B89" s="19"/>
      <c r="C89" s="74"/>
      <c r="F89" s="281"/>
    </row>
    <row r="90" spans="1:6" ht="26.25" thickBot="1">
      <c r="A90" s="15" t="s">
        <v>10</v>
      </c>
      <c r="B90" s="15" t="s">
        <v>129</v>
      </c>
      <c r="C90" s="74">
        <f>IF(D90="e", 3, IF(D90="d", 2, IF(D90="c", 2, IF(D90="", 0, -1))))</f>
        <v>0</v>
      </c>
      <c r="D90" s="78"/>
      <c r="E90" s="325"/>
      <c r="F90" s="312" t="s">
        <v>342</v>
      </c>
    </row>
    <row r="91" spans="1:6">
      <c r="B91" s="15" t="s">
        <v>279</v>
      </c>
      <c r="C91" s="85"/>
      <c r="E91" s="326"/>
      <c r="F91" s="313"/>
    </row>
    <row r="92" spans="1:6">
      <c r="B92" s="15" t="s">
        <v>107</v>
      </c>
      <c r="C92" s="85"/>
      <c r="E92" s="326"/>
      <c r="F92" s="313"/>
    </row>
    <row r="93" spans="1:6">
      <c r="B93" s="15" t="s">
        <v>274</v>
      </c>
      <c r="C93" s="85"/>
      <c r="E93" s="326"/>
      <c r="F93" s="313"/>
    </row>
    <row r="94" spans="1:6">
      <c r="B94" s="15" t="s">
        <v>108</v>
      </c>
      <c r="C94" s="85"/>
      <c r="E94" s="326"/>
      <c r="F94" s="313"/>
    </row>
    <row r="95" spans="1:6" ht="15.75" thickBot="1">
      <c r="B95" s="15" t="s">
        <v>275</v>
      </c>
      <c r="C95" s="85"/>
      <c r="E95" s="327"/>
      <c r="F95" s="314"/>
    </row>
    <row r="96" spans="1:6" ht="15.75" thickBot="1">
      <c r="A96" s="15"/>
      <c r="B96" s="19"/>
      <c r="C96" s="74"/>
      <c r="F96" s="281"/>
    </row>
    <row r="97" spans="1:6" ht="15.75" thickBot="1">
      <c r="A97" s="15" t="s">
        <v>11</v>
      </c>
      <c r="B97" s="15" t="s">
        <v>130</v>
      </c>
      <c r="C97" s="74">
        <f>IF(D97="e", 3, IF(D97="d", 2, IF(D97="c", 2, IF(D97="", 0, -1))))</f>
        <v>0</v>
      </c>
      <c r="D97" s="78"/>
      <c r="E97" s="325"/>
      <c r="F97" s="312" t="s">
        <v>343</v>
      </c>
    </row>
    <row r="98" spans="1:6" ht="25.5">
      <c r="B98" s="21" t="s">
        <v>396</v>
      </c>
      <c r="C98" s="88"/>
      <c r="E98" s="326"/>
      <c r="F98" s="313"/>
    </row>
    <row r="99" spans="1:6">
      <c r="B99" s="15" t="s">
        <v>279</v>
      </c>
      <c r="C99" s="85"/>
      <c r="E99" s="326"/>
      <c r="F99" s="313"/>
    </row>
    <row r="100" spans="1:6">
      <c r="B100" s="15" t="s">
        <v>107</v>
      </c>
      <c r="C100" s="85"/>
      <c r="E100" s="326"/>
      <c r="F100" s="313"/>
    </row>
    <row r="101" spans="1:6">
      <c r="B101" s="15" t="s">
        <v>274</v>
      </c>
      <c r="C101" s="85"/>
      <c r="E101" s="326"/>
      <c r="F101" s="313"/>
    </row>
    <row r="102" spans="1:6" ht="15.75" thickBot="1">
      <c r="B102" s="15" t="s">
        <v>108</v>
      </c>
      <c r="C102" s="85"/>
      <c r="E102" s="327"/>
      <c r="F102" s="314"/>
    </row>
    <row r="103" spans="1:6">
      <c r="B103" s="15" t="s">
        <v>275</v>
      </c>
      <c r="C103" s="85"/>
      <c r="F103" s="281"/>
    </row>
    <row r="104" spans="1:6" ht="15.75" thickBot="1">
      <c r="A104" s="15"/>
      <c r="B104" s="19"/>
      <c r="C104" s="74"/>
      <c r="F104" s="281"/>
    </row>
    <row r="105" spans="1:6" ht="39" thickBot="1">
      <c r="A105" s="15" t="s">
        <v>12</v>
      </c>
      <c r="B105" s="18" t="s">
        <v>397</v>
      </c>
      <c r="C105" s="74">
        <f>IF(D105="d", 3, IF(D105="c", 2, IF(D105="b", 2, IF(D105="", 0, -1))))</f>
        <v>0</v>
      </c>
      <c r="D105" s="78"/>
      <c r="E105" s="309"/>
      <c r="F105" s="312"/>
    </row>
    <row r="106" spans="1:6">
      <c r="B106" s="15" t="s">
        <v>276</v>
      </c>
      <c r="C106" s="85"/>
      <c r="E106" s="310"/>
      <c r="F106" s="313"/>
    </row>
    <row r="107" spans="1:6">
      <c r="B107" s="15" t="s">
        <v>112</v>
      </c>
      <c r="C107" s="85"/>
      <c r="E107" s="310"/>
      <c r="F107" s="313"/>
    </row>
    <row r="108" spans="1:6">
      <c r="B108" s="18" t="s">
        <v>277</v>
      </c>
      <c r="C108" s="85"/>
      <c r="E108" s="310"/>
      <c r="F108" s="313"/>
    </row>
    <row r="109" spans="1:6" ht="15.75" thickBot="1">
      <c r="B109" s="15" t="s">
        <v>113</v>
      </c>
      <c r="C109" s="85"/>
      <c r="E109" s="311"/>
      <c r="F109" s="314"/>
    </row>
    <row r="110" spans="1:6" ht="15.75" thickBot="1">
      <c r="A110" s="15"/>
      <c r="B110" s="19"/>
      <c r="C110" s="74"/>
      <c r="F110" s="281"/>
    </row>
    <row r="111" spans="1:6" ht="26.25" thickBot="1">
      <c r="A111" s="15" t="s">
        <v>13</v>
      </c>
      <c r="B111" s="15" t="s">
        <v>131</v>
      </c>
      <c r="C111" s="74">
        <f>IF(D111="b", 3, IF(D111="d", 2, IF(D111="c", 2, IF(D111="", 0, -1))))</f>
        <v>0</v>
      </c>
      <c r="D111" s="77"/>
      <c r="E111" s="309"/>
      <c r="F111" s="312"/>
    </row>
    <row r="112" spans="1:6">
      <c r="B112" s="15" t="s">
        <v>285</v>
      </c>
      <c r="C112" s="85"/>
      <c r="E112" s="310"/>
      <c r="F112" s="313"/>
    </row>
    <row r="113" spans="1:6" ht="15.75" thickBot="1">
      <c r="B113" s="15" t="s">
        <v>132</v>
      </c>
      <c r="C113" s="85"/>
      <c r="E113" s="311"/>
      <c r="F113" s="314"/>
    </row>
    <row r="114" spans="1:6">
      <c r="B114" s="19"/>
      <c r="C114" s="74"/>
      <c r="E114" s="55"/>
      <c r="F114" s="282"/>
    </row>
    <row r="115" spans="1:6" ht="15.75" thickBot="1">
      <c r="A115" s="21"/>
      <c r="B115" s="19"/>
      <c r="C115" s="74"/>
      <c r="E115" s="55"/>
      <c r="F115" s="282"/>
    </row>
    <row r="116" spans="1:6">
      <c r="A116" s="26" t="s">
        <v>92</v>
      </c>
      <c r="B116" s="26" t="s">
        <v>133</v>
      </c>
      <c r="C116" s="83"/>
      <c r="E116" s="309"/>
      <c r="F116" s="312"/>
    </row>
    <row r="117" spans="1:6" ht="25.5">
      <c r="B117" s="27" t="s">
        <v>134</v>
      </c>
      <c r="C117" s="84"/>
      <c r="E117" s="310"/>
      <c r="F117" s="313"/>
    </row>
    <row r="118" spans="1:6">
      <c r="B118" s="27" t="s">
        <v>135</v>
      </c>
      <c r="C118" s="84"/>
      <c r="E118" s="310"/>
      <c r="F118" s="313"/>
    </row>
    <row r="119" spans="1:6">
      <c r="B119" s="33" t="s">
        <v>136</v>
      </c>
      <c r="C119" s="89"/>
      <c r="E119" s="310"/>
      <c r="F119" s="313"/>
    </row>
    <row r="120" spans="1:6">
      <c r="B120" s="33" t="s">
        <v>137</v>
      </c>
      <c r="C120" s="89"/>
      <c r="E120" s="310"/>
      <c r="F120" s="313"/>
    </row>
    <row r="121" spans="1:6">
      <c r="B121" s="33" t="s">
        <v>138</v>
      </c>
      <c r="C121" s="89"/>
      <c r="E121" s="310"/>
      <c r="F121" s="313"/>
    </row>
    <row r="122" spans="1:6">
      <c r="B122" s="33" t="s">
        <v>139</v>
      </c>
      <c r="C122" s="89"/>
      <c r="E122" s="310"/>
      <c r="F122" s="313"/>
    </row>
    <row r="123" spans="1:6">
      <c r="B123" s="33" t="s">
        <v>140</v>
      </c>
      <c r="C123" s="89"/>
      <c r="E123" s="310"/>
      <c r="F123" s="313"/>
    </row>
    <row r="124" spans="1:6" ht="15.75" thickBot="1">
      <c r="B124" s="33" t="s">
        <v>141</v>
      </c>
      <c r="C124" s="89"/>
      <c r="E124" s="311"/>
      <c r="F124" s="314"/>
    </row>
    <row r="125" spans="1:6" ht="15.75" thickBot="1">
      <c r="A125" s="15"/>
      <c r="B125" s="19"/>
      <c r="C125" s="74"/>
      <c r="F125" s="281"/>
    </row>
    <row r="126" spans="1:6" ht="26.25" thickBot="1">
      <c r="A126" s="15" t="s">
        <v>14</v>
      </c>
      <c r="B126" s="15" t="s">
        <v>142</v>
      </c>
      <c r="C126" s="74">
        <f>IF(D126="b", 3, IF(D126="d", 2, IF(D126="c", 2, IF(D126="", 0, -1))))</f>
        <v>0</v>
      </c>
      <c r="D126" s="77"/>
      <c r="E126" s="309"/>
      <c r="F126" s="312"/>
    </row>
    <row r="127" spans="1:6">
      <c r="B127" s="15" t="s">
        <v>285</v>
      </c>
      <c r="C127" s="85"/>
      <c r="E127" s="310"/>
      <c r="F127" s="313"/>
    </row>
    <row r="128" spans="1:6" ht="15.75" thickBot="1">
      <c r="B128" s="15" t="s">
        <v>132</v>
      </c>
      <c r="C128" s="85"/>
      <c r="E128" s="311"/>
      <c r="F128" s="314"/>
    </row>
    <row r="129" spans="1:6" ht="15.75" thickBot="1">
      <c r="A129" s="15"/>
      <c r="B129" s="19"/>
      <c r="C129" s="74"/>
      <c r="F129" s="281"/>
    </row>
    <row r="130" spans="1:6" ht="15.75" thickBot="1">
      <c r="A130" s="15" t="s">
        <v>15</v>
      </c>
      <c r="B130" s="15" t="s">
        <v>143</v>
      </c>
      <c r="C130" s="74">
        <f>IF(D130="d", 3, IF(D130="c", 2, IF(D130="b", 2, IF(D130="", 0, -1))))</f>
        <v>0</v>
      </c>
      <c r="D130" s="78"/>
      <c r="E130" s="325"/>
      <c r="F130" s="312" t="s">
        <v>344</v>
      </c>
    </row>
    <row r="131" spans="1:6">
      <c r="B131" s="23" t="s">
        <v>144</v>
      </c>
      <c r="C131" s="88"/>
      <c r="E131" s="326"/>
      <c r="F131" s="313"/>
    </row>
    <row r="132" spans="1:6">
      <c r="B132" s="15" t="s">
        <v>319</v>
      </c>
      <c r="C132" s="85"/>
      <c r="E132" s="326"/>
      <c r="F132" s="313"/>
    </row>
    <row r="133" spans="1:6">
      <c r="B133" s="15" t="s">
        <v>112</v>
      </c>
      <c r="C133" s="85"/>
      <c r="E133" s="326"/>
      <c r="F133" s="313"/>
    </row>
    <row r="134" spans="1:6" ht="15.75" thickBot="1">
      <c r="B134" s="15" t="s">
        <v>277</v>
      </c>
      <c r="C134" s="85"/>
      <c r="E134" s="327"/>
      <c r="F134" s="314"/>
    </row>
    <row r="135" spans="1:6">
      <c r="B135" s="15" t="s">
        <v>113</v>
      </c>
      <c r="C135" s="85"/>
      <c r="F135" s="281"/>
    </row>
    <row r="136" spans="1:6" ht="15.75" thickBot="1">
      <c r="A136" s="15"/>
      <c r="B136" s="19"/>
      <c r="C136" s="74"/>
      <c r="F136" s="281"/>
    </row>
    <row r="137" spans="1:6" ht="26.25" thickBot="1">
      <c r="A137" s="22" t="s">
        <v>16</v>
      </c>
      <c r="B137" s="22" t="s">
        <v>145</v>
      </c>
      <c r="C137" s="74">
        <f>IF(D137="e", 3, IF(D137="d", 2, IF(D137="c", 2, IF(D137="", 0, -1))))</f>
        <v>0</v>
      </c>
      <c r="D137" s="78"/>
      <c r="E137" s="309"/>
      <c r="F137" s="312"/>
    </row>
    <row r="138" spans="1:6">
      <c r="B138" s="30" t="s">
        <v>146</v>
      </c>
      <c r="C138" s="91"/>
      <c r="E138" s="310"/>
      <c r="F138" s="313"/>
    </row>
    <row r="139" spans="1:6">
      <c r="B139" s="30" t="s">
        <v>147</v>
      </c>
      <c r="C139" s="91"/>
      <c r="E139" s="310"/>
      <c r="F139" s="313"/>
    </row>
    <row r="140" spans="1:6">
      <c r="B140" s="30" t="s">
        <v>148</v>
      </c>
      <c r="C140" s="91"/>
      <c r="E140" s="310"/>
      <c r="F140" s="313"/>
    </row>
    <row r="141" spans="1:6">
      <c r="B141" s="15" t="s">
        <v>273</v>
      </c>
      <c r="C141" s="85"/>
      <c r="E141" s="310"/>
      <c r="F141" s="313"/>
    </row>
    <row r="142" spans="1:6" ht="15.75" thickBot="1">
      <c r="B142" s="15" t="s">
        <v>107</v>
      </c>
      <c r="C142" s="85"/>
      <c r="E142" s="311"/>
      <c r="F142" s="314"/>
    </row>
    <row r="143" spans="1:6">
      <c r="B143" s="15" t="s">
        <v>274</v>
      </c>
      <c r="C143" s="85"/>
      <c r="F143" s="281"/>
    </row>
    <row r="144" spans="1:6">
      <c r="B144" s="15" t="s">
        <v>108</v>
      </c>
      <c r="C144" s="85"/>
      <c r="F144" s="281"/>
    </row>
    <row r="145" spans="1:6">
      <c r="B145" s="15" t="s">
        <v>281</v>
      </c>
      <c r="C145" s="85"/>
      <c r="F145" s="281"/>
    </row>
    <row r="146" spans="1:6" ht="15.75" thickBot="1">
      <c r="A146" s="15"/>
      <c r="B146" s="19"/>
      <c r="C146" s="74"/>
      <c r="F146" s="281"/>
    </row>
    <row r="147" spans="1:6" ht="15.75" thickBot="1">
      <c r="A147" s="15" t="s">
        <v>17</v>
      </c>
      <c r="B147" s="15" t="s">
        <v>149</v>
      </c>
      <c r="C147" s="74">
        <f>IF(D147="d", 3, IF(D147="c", 2, IF(D147="b", 2, IF(D147="", 0, -1))))</f>
        <v>0</v>
      </c>
      <c r="D147" s="78"/>
      <c r="E147" s="309"/>
      <c r="F147" s="312"/>
    </row>
    <row r="148" spans="1:6">
      <c r="B148" s="23" t="s">
        <v>144</v>
      </c>
      <c r="C148" s="88"/>
      <c r="E148" s="310"/>
      <c r="F148" s="313"/>
    </row>
    <row r="149" spans="1:6">
      <c r="B149" s="15" t="s">
        <v>319</v>
      </c>
      <c r="C149" s="85"/>
      <c r="E149" s="310"/>
      <c r="F149" s="313"/>
    </row>
    <row r="150" spans="1:6">
      <c r="B150" s="15" t="s">
        <v>112</v>
      </c>
      <c r="C150" s="85"/>
      <c r="E150" s="310"/>
      <c r="F150" s="313"/>
    </row>
    <row r="151" spans="1:6" ht="15.75" thickBot="1">
      <c r="B151" s="15" t="s">
        <v>277</v>
      </c>
      <c r="C151" s="85"/>
      <c r="E151" s="311"/>
      <c r="F151" s="314"/>
    </row>
    <row r="152" spans="1:6">
      <c r="B152" s="15" t="s">
        <v>113</v>
      </c>
      <c r="C152" s="85"/>
      <c r="F152" s="281"/>
    </row>
    <row r="153" spans="1:6" ht="15.75" thickBot="1">
      <c r="A153" s="15"/>
      <c r="B153" s="19"/>
      <c r="C153" s="74"/>
      <c r="F153" s="281"/>
    </row>
    <row r="154" spans="1:6" ht="15.75" thickBot="1">
      <c r="A154" s="15" t="s">
        <v>18</v>
      </c>
      <c r="B154" s="18" t="s">
        <v>398</v>
      </c>
      <c r="C154" s="74">
        <f>IF(D154="e", 3, IF(D154="d", 2, IF(D154="c", 2, IF(D154="", 0, -1))))</f>
        <v>0</v>
      </c>
      <c r="D154" s="78"/>
      <c r="E154" s="309"/>
      <c r="F154" s="312"/>
    </row>
    <row r="155" spans="1:6">
      <c r="B155" s="23" t="s">
        <v>150</v>
      </c>
      <c r="C155" s="88"/>
      <c r="E155" s="310"/>
      <c r="F155" s="313"/>
    </row>
    <row r="156" spans="1:6">
      <c r="B156" s="15" t="s">
        <v>273</v>
      </c>
      <c r="C156" s="85"/>
      <c r="E156" s="310"/>
      <c r="F156" s="313"/>
    </row>
    <row r="157" spans="1:6">
      <c r="B157" s="15" t="s">
        <v>107</v>
      </c>
      <c r="C157" s="85"/>
      <c r="E157" s="310"/>
      <c r="F157" s="313"/>
    </row>
    <row r="158" spans="1:6">
      <c r="B158" s="15" t="s">
        <v>274</v>
      </c>
      <c r="C158" s="85"/>
      <c r="E158" s="310"/>
      <c r="F158" s="313"/>
    </row>
    <row r="159" spans="1:6" ht="15.75" thickBot="1">
      <c r="B159" s="15" t="s">
        <v>108</v>
      </c>
      <c r="C159" s="85"/>
      <c r="E159" s="311"/>
      <c r="F159" s="314"/>
    </row>
    <row r="160" spans="1:6">
      <c r="B160" s="22" t="s">
        <v>320</v>
      </c>
      <c r="C160" s="90"/>
      <c r="F160" s="281"/>
    </row>
    <row r="161" spans="1:6">
      <c r="A161" s="22"/>
      <c r="B161" s="19"/>
      <c r="C161" s="74"/>
      <c r="F161" s="281"/>
    </row>
    <row r="162" spans="1:6" ht="22.5">
      <c r="A162" s="338" t="s">
        <v>399</v>
      </c>
      <c r="B162" s="338"/>
      <c r="C162" s="82"/>
      <c r="F162" s="281"/>
    </row>
    <row r="163" spans="1:6" ht="15.75" thickBot="1">
      <c r="A163" s="32"/>
      <c r="B163" s="32"/>
      <c r="C163" s="86"/>
      <c r="F163" s="281"/>
    </row>
    <row r="164" spans="1:6">
      <c r="A164" s="26" t="s">
        <v>93</v>
      </c>
      <c r="B164" s="26" t="s">
        <v>151</v>
      </c>
      <c r="C164" s="83"/>
      <c r="E164" s="309"/>
      <c r="F164" s="312"/>
    </row>
    <row r="165" spans="1:6" ht="25.5">
      <c r="B165" s="27" t="s">
        <v>152</v>
      </c>
      <c r="C165" s="84"/>
      <c r="E165" s="310"/>
      <c r="F165" s="313"/>
    </row>
    <row r="166" spans="1:6" ht="25.5">
      <c r="B166" s="27" t="s">
        <v>153</v>
      </c>
      <c r="C166" s="84"/>
      <c r="E166" s="310"/>
      <c r="F166" s="313"/>
    </row>
    <row r="167" spans="1:6" ht="25.5">
      <c r="B167" s="28" t="s">
        <v>154</v>
      </c>
      <c r="C167" s="84"/>
      <c r="E167" s="310"/>
      <c r="F167" s="313"/>
    </row>
    <row r="168" spans="1:6" ht="25.5">
      <c r="B168" s="28" t="s">
        <v>155</v>
      </c>
      <c r="C168" s="84"/>
      <c r="E168" s="310"/>
      <c r="F168" s="313"/>
    </row>
    <row r="169" spans="1:6" ht="25.5">
      <c r="B169" s="28" t="s">
        <v>156</v>
      </c>
      <c r="C169" s="84"/>
      <c r="E169" s="310"/>
      <c r="F169" s="313"/>
    </row>
    <row r="170" spans="1:6" ht="25.5">
      <c r="B170" s="27" t="s">
        <v>157</v>
      </c>
      <c r="C170" s="84"/>
      <c r="E170" s="310"/>
      <c r="F170" s="313"/>
    </row>
    <row r="171" spans="1:6" ht="39" thickBot="1">
      <c r="B171" s="27" t="s">
        <v>158</v>
      </c>
      <c r="C171" s="84"/>
      <c r="E171" s="311"/>
      <c r="F171" s="314"/>
    </row>
    <row r="172" spans="1:6" ht="15.75" thickBot="1">
      <c r="A172" s="20"/>
      <c r="B172" s="19"/>
      <c r="C172" s="74"/>
      <c r="F172" s="281"/>
    </row>
    <row r="173" spans="1:6" ht="15.75" thickBot="1">
      <c r="A173" s="15" t="s">
        <v>19</v>
      </c>
      <c r="B173" s="15" t="s">
        <v>159</v>
      </c>
      <c r="C173" s="74">
        <f>IF(D173="e", 3, IF(D173="d", 2, IF(D173="c", 2, IF(D173="", 0, -1))))</f>
        <v>0</v>
      </c>
      <c r="D173" s="78"/>
      <c r="E173" s="309"/>
      <c r="F173" s="312"/>
    </row>
    <row r="174" spans="1:6">
      <c r="B174" s="23" t="s">
        <v>160</v>
      </c>
      <c r="C174" s="88"/>
      <c r="E174" s="310"/>
      <c r="F174" s="313"/>
    </row>
    <row r="175" spans="1:6">
      <c r="B175" s="15" t="s">
        <v>273</v>
      </c>
      <c r="C175" s="85"/>
      <c r="E175" s="310"/>
      <c r="F175" s="313"/>
    </row>
    <row r="176" spans="1:6">
      <c r="B176" s="15" t="s">
        <v>107</v>
      </c>
      <c r="C176" s="85"/>
      <c r="E176" s="310"/>
      <c r="F176" s="313"/>
    </row>
    <row r="177" spans="1:6">
      <c r="B177" s="15" t="s">
        <v>283</v>
      </c>
      <c r="C177" s="85"/>
      <c r="E177" s="310"/>
      <c r="F177" s="313"/>
    </row>
    <row r="178" spans="1:6" ht="15.75" thickBot="1">
      <c r="B178" s="15" t="s">
        <v>117</v>
      </c>
      <c r="C178" s="85"/>
      <c r="E178" s="311"/>
      <c r="F178" s="314"/>
    </row>
    <row r="179" spans="1:6">
      <c r="B179" s="15" t="s">
        <v>281</v>
      </c>
      <c r="C179" s="85"/>
      <c r="F179" s="281"/>
    </row>
    <row r="180" spans="1:6" ht="15.75" thickBot="1">
      <c r="A180" s="20"/>
      <c r="B180" s="19"/>
      <c r="C180" s="74"/>
      <c r="F180" s="281"/>
    </row>
    <row r="181" spans="1:6" ht="39" thickBot="1">
      <c r="A181" s="15" t="s">
        <v>20</v>
      </c>
      <c r="B181" s="15" t="s">
        <v>161</v>
      </c>
      <c r="C181" s="74">
        <f>IF(D181="b", 3, IF(D181="d", 2, IF(D181="c", 2, IF(D181="", 0, -1))))</f>
        <v>0</v>
      </c>
      <c r="D181" s="78"/>
      <c r="E181" s="309"/>
      <c r="F181" s="312"/>
    </row>
    <row r="182" spans="1:6">
      <c r="B182" s="23" t="s">
        <v>160</v>
      </c>
      <c r="C182" s="88"/>
      <c r="E182" s="310"/>
      <c r="F182" s="313"/>
    </row>
    <row r="183" spans="1:6" ht="15.75" thickBot="1">
      <c r="B183" s="15" t="s">
        <v>322</v>
      </c>
      <c r="C183" s="85"/>
      <c r="E183" s="311"/>
      <c r="F183" s="314"/>
    </row>
    <row r="184" spans="1:6">
      <c r="B184" s="15" t="s">
        <v>162</v>
      </c>
      <c r="C184" s="85"/>
      <c r="F184" s="281"/>
    </row>
    <row r="185" spans="1:6" ht="15.75" thickBot="1">
      <c r="A185" s="15"/>
      <c r="B185" s="19"/>
      <c r="C185" s="74"/>
      <c r="F185" s="281"/>
    </row>
    <row r="186" spans="1:6" ht="39" thickBot="1">
      <c r="A186" s="15" t="s">
        <v>21</v>
      </c>
      <c r="B186" s="18" t="s">
        <v>400</v>
      </c>
      <c r="C186" s="74">
        <f>IF(D186="b", 3, IF(D186="d", 2, IF(D186="c", 2, IF(D186="", 0, -1))))</f>
        <v>0</v>
      </c>
      <c r="D186" s="78"/>
      <c r="E186" s="309"/>
      <c r="F186" s="312"/>
    </row>
    <row r="187" spans="1:6">
      <c r="B187" s="15" t="s">
        <v>324</v>
      </c>
      <c r="C187" s="85"/>
      <c r="E187" s="310"/>
      <c r="F187" s="313"/>
    </row>
    <row r="188" spans="1:6" ht="15.75" thickBot="1">
      <c r="B188" s="15" t="s">
        <v>132</v>
      </c>
      <c r="C188" s="85"/>
      <c r="E188" s="311"/>
      <c r="F188" s="314"/>
    </row>
    <row r="189" spans="1:6">
      <c r="A189" s="15"/>
      <c r="B189" s="19"/>
      <c r="C189" s="74"/>
      <c r="F189" s="281"/>
    </row>
    <row r="190" spans="1:6">
      <c r="A190" s="15"/>
      <c r="B190" s="19"/>
      <c r="C190" s="74"/>
      <c r="F190" s="281"/>
    </row>
    <row r="191" spans="1:6" ht="15.75" thickBot="1">
      <c r="A191" s="26" t="s">
        <v>94</v>
      </c>
      <c r="B191" s="26" t="s">
        <v>163</v>
      </c>
      <c r="C191" s="83"/>
      <c r="F191" s="281"/>
    </row>
    <row r="192" spans="1:6" ht="25.5">
      <c r="B192" s="27" t="s">
        <v>164</v>
      </c>
      <c r="C192" s="84"/>
      <c r="E192" s="309"/>
      <c r="F192" s="312"/>
    </row>
    <row r="193" spans="1:6">
      <c r="B193" s="33" t="s">
        <v>165</v>
      </c>
      <c r="C193" s="89"/>
      <c r="E193" s="310"/>
      <c r="F193" s="313"/>
    </row>
    <row r="194" spans="1:6" ht="15.75" thickBot="1">
      <c r="B194" s="33" t="s">
        <v>166</v>
      </c>
      <c r="C194" s="89"/>
      <c r="E194" s="311"/>
      <c r="F194" s="314"/>
    </row>
    <row r="195" spans="1:6" ht="25.5">
      <c r="B195" s="27" t="s">
        <v>167</v>
      </c>
      <c r="C195" s="84"/>
      <c r="F195" s="281"/>
    </row>
    <row r="196" spans="1:6" ht="15.75" thickBot="1">
      <c r="A196" s="20"/>
      <c r="B196" s="19"/>
      <c r="C196" s="74"/>
      <c r="F196" s="281"/>
    </row>
    <row r="197" spans="1:6" ht="15.75" thickBot="1">
      <c r="A197" s="15" t="s">
        <v>22</v>
      </c>
      <c r="B197" s="15" t="s">
        <v>168</v>
      </c>
      <c r="C197" s="74">
        <f>IF(D197="d", 3, IF(D197="c", 2, IF(D197="b", 2, IF(D197="", 0, -1))))</f>
        <v>0</v>
      </c>
      <c r="D197" s="78"/>
      <c r="E197" s="309"/>
      <c r="F197" s="312"/>
    </row>
    <row r="198" spans="1:6">
      <c r="B198" s="23" t="s">
        <v>169</v>
      </c>
      <c r="C198" s="88"/>
      <c r="E198" s="310"/>
      <c r="F198" s="313"/>
    </row>
    <row r="199" spans="1:6">
      <c r="B199" s="23" t="s">
        <v>170</v>
      </c>
      <c r="C199" s="88"/>
      <c r="E199" s="310"/>
      <c r="F199" s="313"/>
    </row>
    <row r="200" spans="1:6">
      <c r="B200" s="15" t="s">
        <v>312</v>
      </c>
      <c r="C200" s="85"/>
      <c r="E200" s="310"/>
      <c r="F200" s="313"/>
    </row>
    <row r="201" spans="1:6">
      <c r="B201" s="15" t="s">
        <v>171</v>
      </c>
      <c r="C201" s="85"/>
      <c r="E201" s="310"/>
      <c r="F201" s="313"/>
    </row>
    <row r="202" spans="1:6" ht="15.75" thickBot="1">
      <c r="B202" s="15" t="s">
        <v>321</v>
      </c>
      <c r="C202" s="85"/>
      <c r="E202" s="311"/>
      <c r="F202" s="314"/>
    </row>
    <row r="203" spans="1:6">
      <c r="B203" s="15" t="s">
        <v>172</v>
      </c>
      <c r="C203" s="85"/>
      <c r="F203" s="281"/>
    </row>
    <row r="204" spans="1:6" ht="15.75" thickBot="1">
      <c r="A204" s="15"/>
      <c r="B204" s="19"/>
      <c r="C204" s="74"/>
      <c r="F204" s="281"/>
    </row>
    <row r="205" spans="1:6" ht="15.75" thickBot="1">
      <c r="A205" s="15" t="s">
        <v>23</v>
      </c>
      <c r="B205" s="15" t="s">
        <v>173</v>
      </c>
      <c r="C205" s="74">
        <f>IF(D205="b", 3, IF(D205="d", 2, IF(D205="c", 2, IF(D205="", 0, -1))))</f>
        <v>0</v>
      </c>
      <c r="D205" s="78"/>
      <c r="E205" s="309"/>
      <c r="F205" s="312"/>
    </row>
    <row r="206" spans="1:6">
      <c r="B206" s="23" t="s">
        <v>170</v>
      </c>
      <c r="C206" s="88"/>
      <c r="E206" s="310"/>
      <c r="F206" s="313"/>
    </row>
    <row r="207" spans="1:6" ht="15.75" thickBot="1">
      <c r="B207" s="23" t="s">
        <v>174</v>
      </c>
      <c r="C207" s="88"/>
      <c r="E207" s="311"/>
      <c r="F207" s="314"/>
    </row>
    <row r="208" spans="1:6">
      <c r="B208" s="15" t="s">
        <v>285</v>
      </c>
      <c r="C208" s="85"/>
      <c r="F208" s="281"/>
    </row>
    <row r="209" spans="1:6">
      <c r="B209" s="15" t="s">
        <v>132</v>
      </c>
      <c r="C209" s="85"/>
      <c r="F209" s="281"/>
    </row>
    <row r="210" spans="1:6" ht="15.75" thickBot="1">
      <c r="A210" s="15"/>
      <c r="B210" s="19"/>
      <c r="C210" s="74"/>
      <c r="F210" s="281"/>
    </row>
    <row r="211" spans="1:6" ht="26.25" thickBot="1">
      <c r="A211" s="15" t="s">
        <v>24</v>
      </c>
      <c r="B211" s="18" t="s">
        <v>401</v>
      </c>
      <c r="C211" s="74">
        <f>IF(D211="b", 3, IF(D211="d", 2, IF(D211="c", 2, IF(D211="", 0, -1))))</f>
        <v>0</v>
      </c>
      <c r="D211" s="78"/>
      <c r="E211" s="309"/>
      <c r="F211" s="312"/>
    </row>
    <row r="212" spans="1:6">
      <c r="B212" s="23" t="s">
        <v>175</v>
      </c>
      <c r="C212" s="88"/>
      <c r="E212" s="310"/>
      <c r="F212" s="313"/>
    </row>
    <row r="213" spans="1:6" ht="15.75" thickBot="1">
      <c r="B213" s="23" t="s">
        <v>176</v>
      </c>
      <c r="C213" s="88"/>
      <c r="E213" s="311"/>
      <c r="F213" s="314"/>
    </row>
    <row r="214" spans="1:6">
      <c r="B214" s="15" t="s">
        <v>285</v>
      </c>
      <c r="C214" s="85"/>
      <c r="F214" s="281"/>
    </row>
    <row r="215" spans="1:6">
      <c r="B215" s="15" t="s">
        <v>132</v>
      </c>
      <c r="C215" s="85"/>
      <c r="F215" s="281"/>
    </row>
    <row r="216" spans="1:6">
      <c r="A216" s="23"/>
      <c r="B216" s="19"/>
      <c r="C216" s="74"/>
      <c r="F216" s="281"/>
    </row>
    <row r="217" spans="1:6">
      <c r="A217" s="15"/>
      <c r="B217" s="19"/>
      <c r="C217" s="74"/>
      <c r="F217" s="281"/>
    </row>
    <row r="218" spans="1:6" ht="15.75" thickBot="1">
      <c r="A218" s="26" t="s">
        <v>95</v>
      </c>
      <c r="B218" s="26" t="s">
        <v>177</v>
      </c>
      <c r="C218" s="83"/>
      <c r="F218" s="281"/>
    </row>
    <row r="219" spans="1:6" ht="25.5">
      <c r="B219" s="27" t="s">
        <v>178</v>
      </c>
      <c r="C219" s="84"/>
      <c r="E219" s="309"/>
      <c r="F219" s="312"/>
    </row>
    <row r="220" spans="1:6">
      <c r="B220" s="27" t="s">
        <v>179</v>
      </c>
      <c r="C220" s="84"/>
      <c r="E220" s="310"/>
      <c r="F220" s="313"/>
    </row>
    <row r="221" spans="1:6" ht="25.5">
      <c r="B221" s="33" t="s">
        <v>180</v>
      </c>
      <c r="C221" s="89"/>
      <c r="E221" s="310"/>
      <c r="F221" s="313"/>
    </row>
    <row r="222" spans="1:6">
      <c r="B222" s="33" t="s">
        <v>181</v>
      </c>
      <c r="C222" s="89"/>
      <c r="E222" s="310"/>
      <c r="F222" s="313"/>
    </row>
    <row r="223" spans="1:6">
      <c r="B223" s="33" t="s">
        <v>182</v>
      </c>
      <c r="C223" s="89"/>
      <c r="E223" s="310"/>
      <c r="F223" s="313"/>
    </row>
    <row r="224" spans="1:6" ht="25.5">
      <c r="B224" s="33" t="s">
        <v>183</v>
      </c>
      <c r="C224" s="89"/>
      <c r="E224" s="310"/>
      <c r="F224" s="313"/>
    </row>
    <row r="225" spans="1:6" ht="15.75" thickBot="1">
      <c r="B225" s="33" t="s">
        <v>184</v>
      </c>
      <c r="C225" s="89"/>
      <c r="E225" s="311"/>
      <c r="F225" s="314"/>
    </row>
    <row r="226" spans="1:6" ht="15.75" thickBot="1">
      <c r="A226" s="20"/>
      <c r="B226" s="19"/>
      <c r="C226" s="74"/>
      <c r="F226" s="281"/>
    </row>
    <row r="227" spans="1:6" ht="26.25" thickBot="1">
      <c r="A227" s="15" t="s">
        <v>25</v>
      </c>
      <c r="B227" s="15" t="s">
        <v>185</v>
      </c>
      <c r="C227" s="74">
        <f>IF(D227="d", 3, IF(D227="c", 2, IF(D227="b", 2, IF(D227="", 0, -1))))</f>
        <v>0</v>
      </c>
      <c r="D227" s="78"/>
      <c r="E227" s="309"/>
      <c r="F227" s="312"/>
    </row>
    <row r="228" spans="1:6">
      <c r="B228" s="15" t="s">
        <v>319</v>
      </c>
      <c r="C228" s="85"/>
      <c r="E228" s="310"/>
      <c r="F228" s="313"/>
    </row>
    <row r="229" spans="1:6" ht="15.75" thickBot="1">
      <c r="B229" s="15" t="s">
        <v>112</v>
      </c>
      <c r="C229" s="85"/>
      <c r="E229" s="311"/>
      <c r="F229" s="314"/>
    </row>
    <row r="230" spans="1:6">
      <c r="B230" s="15" t="s">
        <v>318</v>
      </c>
      <c r="C230" s="85"/>
      <c r="F230" s="281"/>
    </row>
    <row r="231" spans="1:6">
      <c r="B231" s="15" t="s">
        <v>113</v>
      </c>
      <c r="C231" s="85"/>
      <c r="F231" s="281"/>
    </row>
    <row r="232" spans="1:6" ht="15.75" thickBot="1">
      <c r="A232" s="15"/>
      <c r="B232" s="19"/>
      <c r="C232" s="74"/>
      <c r="F232" s="281"/>
    </row>
    <row r="233" spans="1:6" ht="26.25" thickBot="1">
      <c r="A233" s="22" t="s">
        <v>26</v>
      </c>
      <c r="B233" s="22" t="s">
        <v>272</v>
      </c>
      <c r="C233" s="74">
        <f>IF(D233="d", 3, IF(D233="c", 2, IF(D233="b", 2, IF(D233="", 0, -1))))</f>
        <v>0</v>
      </c>
      <c r="D233" s="78"/>
      <c r="E233" s="309"/>
      <c r="F233" s="312"/>
    </row>
    <row r="234" spans="1:6">
      <c r="B234" s="15" t="s">
        <v>319</v>
      </c>
      <c r="C234" s="85"/>
      <c r="E234" s="310"/>
      <c r="F234" s="313"/>
    </row>
    <row r="235" spans="1:6">
      <c r="B235" s="15" t="s">
        <v>112</v>
      </c>
      <c r="C235" s="85"/>
      <c r="E235" s="310"/>
      <c r="F235" s="313"/>
    </row>
    <row r="236" spans="1:6">
      <c r="B236" s="15" t="s">
        <v>318</v>
      </c>
      <c r="C236" s="85"/>
      <c r="E236" s="310"/>
      <c r="F236" s="313"/>
    </row>
    <row r="237" spans="1:6" ht="15.75" thickBot="1">
      <c r="B237" s="15" t="s">
        <v>113</v>
      </c>
      <c r="C237" s="85"/>
      <c r="E237" s="311"/>
      <c r="F237" s="314"/>
    </row>
    <row r="238" spans="1:6" ht="15.75" thickBot="1">
      <c r="A238" s="22"/>
      <c r="B238" s="19"/>
      <c r="C238" s="74"/>
      <c r="F238" s="281"/>
    </row>
    <row r="239" spans="1:6" ht="15.75" thickBot="1">
      <c r="A239" s="22" t="s">
        <v>27</v>
      </c>
      <c r="B239" s="22" t="s">
        <v>186</v>
      </c>
      <c r="C239" s="74">
        <f>IF(D239="d", 3, IF(D239="c", 2, IF(D239="b", 2, IF(D239="", 0, -1))))</f>
        <v>0</v>
      </c>
      <c r="D239" s="78"/>
      <c r="E239" s="309"/>
      <c r="F239" s="312"/>
    </row>
    <row r="240" spans="1:6">
      <c r="B240" s="30" t="s">
        <v>187</v>
      </c>
      <c r="C240" s="91"/>
      <c r="E240" s="310"/>
      <c r="F240" s="313"/>
    </row>
    <row r="241" spans="1:6">
      <c r="B241" s="15" t="s">
        <v>319</v>
      </c>
      <c r="C241" s="85"/>
      <c r="E241" s="310"/>
      <c r="F241" s="313"/>
    </row>
    <row r="242" spans="1:6">
      <c r="B242" s="15" t="s">
        <v>112</v>
      </c>
      <c r="C242" s="85"/>
      <c r="E242" s="310"/>
      <c r="F242" s="313"/>
    </row>
    <row r="243" spans="1:6" ht="15.75" thickBot="1">
      <c r="B243" s="15" t="s">
        <v>318</v>
      </c>
      <c r="C243" s="85"/>
      <c r="E243" s="311"/>
      <c r="F243" s="314"/>
    </row>
    <row r="244" spans="1:6">
      <c r="B244" s="15" t="s">
        <v>113</v>
      </c>
      <c r="C244" s="85"/>
      <c r="F244" s="281"/>
    </row>
    <row r="245" spans="1:6" ht="15.75" thickBot="1">
      <c r="A245" s="24"/>
      <c r="B245" s="19"/>
      <c r="C245" s="74"/>
      <c r="F245" s="281"/>
    </row>
    <row r="246" spans="1:6" ht="26.25" thickBot="1">
      <c r="A246" s="22" t="s">
        <v>28</v>
      </c>
      <c r="B246" s="22" t="s">
        <v>188</v>
      </c>
      <c r="C246" s="74">
        <f>IF(D246="d", 3, IF(D246="c", 2, IF(D246="b", 2, IF(D246="", 0, -1))))</f>
        <v>0</v>
      </c>
      <c r="D246" s="78"/>
      <c r="E246" s="309"/>
      <c r="F246" s="312"/>
    </row>
    <row r="247" spans="1:6">
      <c r="B247" s="30" t="s">
        <v>402</v>
      </c>
      <c r="C247" s="91"/>
      <c r="E247" s="310"/>
      <c r="F247" s="313"/>
    </row>
    <row r="248" spans="1:6">
      <c r="B248" s="15" t="s">
        <v>319</v>
      </c>
      <c r="C248" s="85"/>
      <c r="E248" s="310"/>
      <c r="F248" s="313"/>
    </row>
    <row r="249" spans="1:6">
      <c r="B249" s="15" t="s">
        <v>112</v>
      </c>
      <c r="C249" s="85"/>
      <c r="E249" s="310"/>
      <c r="F249" s="313"/>
    </row>
    <row r="250" spans="1:6" ht="15.75" thickBot="1">
      <c r="B250" s="15" t="s">
        <v>318</v>
      </c>
      <c r="C250" s="85"/>
      <c r="E250" s="311"/>
      <c r="F250" s="314"/>
    </row>
    <row r="251" spans="1:6">
      <c r="B251" s="15" t="s">
        <v>113</v>
      </c>
      <c r="C251" s="85"/>
      <c r="F251" s="281"/>
    </row>
    <row r="252" spans="1:6" ht="15.75" thickBot="1">
      <c r="A252" s="24"/>
      <c r="B252" s="19"/>
      <c r="C252" s="74"/>
      <c r="F252" s="281"/>
    </row>
    <row r="253" spans="1:6" ht="39" thickBot="1">
      <c r="A253" s="22" t="s">
        <v>29</v>
      </c>
      <c r="B253" s="22" t="s">
        <v>403</v>
      </c>
      <c r="C253" s="74">
        <f>IF(D253="d", 3, IF(D253="c", 2, IF(D253="b", 2, IF(D253="", 0, -1))))</f>
        <v>0</v>
      </c>
      <c r="D253" s="78"/>
      <c r="E253" s="309"/>
      <c r="F253" s="312"/>
    </row>
    <row r="254" spans="1:6">
      <c r="B254" s="15" t="s">
        <v>319</v>
      </c>
      <c r="C254" s="85"/>
      <c r="E254" s="310"/>
      <c r="F254" s="313"/>
    </row>
    <row r="255" spans="1:6">
      <c r="B255" s="15" t="s">
        <v>112</v>
      </c>
      <c r="C255" s="85"/>
      <c r="E255" s="310"/>
      <c r="F255" s="313"/>
    </row>
    <row r="256" spans="1:6">
      <c r="B256" s="15" t="s">
        <v>318</v>
      </c>
      <c r="C256" s="85"/>
      <c r="E256" s="310"/>
      <c r="F256" s="313"/>
    </row>
    <row r="257" spans="1:6" ht="15.75" thickBot="1">
      <c r="B257" s="15" t="s">
        <v>113</v>
      </c>
      <c r="C257" s="85"/>
      <c r="E257" s="311"/>
      <c r="F257" s="314"/>
    </row>
    <row r="258" spans="1:6">
      <c r="A258" s="22"/>
      <c r="B258" s="19"/>
      <c r="C258" s="74"/>
      <c r="F258" s="281"/>
    </row>
    <row r="259" spans="1:6">
      <c r="A259" s="22"/>
      <c r="B259" s="19"/>
      <c r="C259" s="74"/>
      <c r="F259" s="281"/>
    </row>
    <row r="260" spans="1:6" ht="15.75" thickBot="1">
      <c r="A260" s="26" t="s">
        <v>96</v>
      </c>
      <c r="B260" s="26" t="s">
        <v>189</v>
      </c>
      <c r="C260" s="83"/>
      <c r="F260" s="281"/>
    </row>
    <row r="261" spans="1:6" ht="39" thickBot="1">
      <c r="B261" s="27" t="s">
        <v>190</v>
      </c>
      <c r="C261" s="84"/>
      <c r="E261" s="56"/>
      <c r="F261" s="283"/>
    </row>
    <row r="262" spans="1:6" ht="15.75" thickBot="1">
      <c r="A262" s="15"/>
      <c r="B262" s="19"/>
      <c r="C262" s="74"/>
      <c r="F262" s="281"/>
    </row>
    <row r="263" spans="1:6" ht="51.75" thickBot="1">
      <c r="A263" s="15" t="s">
        <v>30</v>
      </c>
      <c r="B263" s="18" t="s">
        <v>404</v>
      </c>
      <c r="C263" s="74">
        <f>IF(D263="e", 3, IF(D263="d", 2, IF(D263="c", 2, IF(D263="", 0, -1))))</f>
        <v>0</v>
      </c>
      <c r="D263" s="78"/>
      <c r="E263" s="309"/>
      <c r="F263" s="312"/>
    </row>
    <row r="264" spans="1:6">
      <c r="B264" s="21" t="s">
        <v>191</v>
      </c>
      <c r="C264" s="88"/>
      <c r="E264" s="310"/>
      <c r="F264" s="313"/>
    </row>
    <row r="265" spans="1:6">
      <c r="B265" s="15" t="s">
        <v>284</v>
      </c>
      <c r="C265" s="85"/>
      <c r="E265" s="310"/>
      <c r="F265" s="313"/>
    </row>
    <row r="266" spans="1:6">
      <c r="B266" s="15" t="s">
        <v>107</v>
      </c>
      <c r="C266" s="85"/>
      <c r="E266" s="310"/>
      <c r="F266" s="313"/>
    </row>
    <row r="267" spans="1:6">
      <c r="B267" s="15" t="s">
        <v>274</v>
      </c>
      <c r="C267" s="85"/>
      <c r="E267" s="310"/>
      <c r="F267" s="313"/>
    </row>
    <row r="268" spans="1:6" ht="15.75" thickBot="1">
      <c r="B268" s="15" t="s">
        <v>108</v>
      </c>
      <c r="C268" s="85"/>
      <c r="E268" s="311"/>
      <c r="F268" s="314"/>
    </row>
    <row r="269" spans="1:6">
      <c r="B269" s="15" t="s">
        <v>320</v>
      </c>
      <c r="C269" s="85"/>
      <c r="F269" s="281"/>
    </row>
    <row r="270" spans="1:6">
      <c r="B270" s="19"/>
      <c r="C270" s="74"/>
      <c r="F270" s="281"/>
    </row>
    <row r="271" spans="1:6">
      <c r="A271" s="15"/>
      <c r="B271" s="19"/>
      <c r="C271" s="74"/>
      <c r="F271" s="281"/>
    </row>
    <row r="272" spans="1:6" ht="15.75">
      <c r="A272" s="34" t="s">
        <v>97</v>
      </c>
      <c r="B272" s="34" t="s">
        <v>192</v>
      </c>
      <c r="C272" s="92"/>
      <c r="F272" s="281"/>
    </row>
    <row r="273" spans="1:6">
      <c r="A273" s="5"/>
      <c r="B273" s="19"/>
      <c r="C273" s="74"/>
      <c r="F273" s="281"/>
    </row>
    <row r="274" spans="1:6">
      <c r="A274" s="26" t="s">
        <v>405</v>
      </c>
      <c r="B274" s="26" t="s">
        <v>193</v>
      </c>
      <c r="C274" s="83"/>
      <c r="F274" s="281"/>
    </row>
    <row r="275" spans="1:6" ht="15.75" thickBot="1">
      <c r="A275" s="35"/>
      <c r="B275" s="35"/>
      <c r="C275" s="93"/>
      <c r="F275" s="281"/>
    </row>
    <row r="276" spans="1:6" ht="51">
      <c r="B276" s="27" t="s">
        <v>406</v>
      </c>
      <c r="C276" s="84"/>
      <c r="E276" s="309"/>
      <c r="F276" s="312"/>
    </row>
    <row r="277" spans="1:6">
      <c r="B277" s="27" t="s">
        <v>194</v>
      </c>
      <c r="C277" s="84"/>
      <c r="E277" s="310"/>
      <c r="F277" s="313"/>
    </row>
    <row r="278" spans="1:6">
      <c r="B278" s="33" t="s">
        <v>287</v>
      </c>
      <c r="C278" s="89"/>
      <c r="E278" s="310"/>
      <c r="F278" s="313"/>
    </row>
    <row r="279" spans="1:6">
      <c r="B279" s="33" t="s">
        <v>286</v>
      </c>
      <c r="C279" s="89"/>
      <c r="E279" s="310"/>
      <c r="F279" s="313"/>
    </row>
    <row r="280" spans="1:6">
      <c r="B280" s="33" t="s">
        <v>288</v>
      </c>
      <c r="C280" s="89"/>
      <c r="E280" s="310"/>
      <c r="F280" s="313"/>
    </row>
    <row r="281" spans="1:6">
      <c r="B281" s="33" t="s">
        <v>289</v>
      </c>
      <c r="C281" s="89"/>
      <c r="E281" s="310"/>
      <c r="F281" s="313"/>
    </row>
    <row r="282" spans="1:6">
      <c r="B282" s="33" t="s">
        <v>290</v>
      </c>
      <c r="C282" s="89"/>
      <c r="E282" s="310"/>
      <c r="F282" s="313"/>
    </row>
    <row r="283" spans="1:6">
      <c r="B283" s="29"/>
      <c r="C283" s="89"/>
      <c r="E283" s="310"/>
      <c r="F283" s="313"/>
    </row>
    <row r="284" spans="1:6">
      <c r="B284" s="27" t="s">
        <v>195</v>
      </c>
      <c r="C284" s="84"/>
      <c r="E284" s="310"/>
      <c r="F284" s="313"/>
    </row>
    <row r="285" spans="1:6">
      <c r="B285" s="29"/>
      <c r="C285" s="89"/>
      <c r="E285" s="310"/>
      <c r="F285" s="313"/>
    </row>
    <row r="286" spans="1:6">
      <c r="B286" s="27" t="s">
        <v>196</v>
      </c>
      <c r="C286" s="84"/>
      <c r="E286" s="310"/>
      <c r="F286" s="313"/>
    </row>
    <row r="287" spans="1:6">
      <c r="B287" s="33" t="s">
        <v>291</v>
      </c>
      <c r="C287" s="89"/>
      <c r="E287" s="310"/>
      <c r="F287" s="313"/>
    </row>
    <row r="288" spans="1:6" ht="15.75" thickBot="1">
      <c r="B288" s="33" t="s">
        <v>292</v>
      </c>
      <c r="C288" s="89"/>
      <c r="E288" s="311"/>
      <c r="F288" s="314"/>
    </row>
    <row r="289" spans="1:6" ht="15.75" thickBot="1">
      <c r="A289" s="22"/>
      <c r="B289" s="19"/>
      <c r="C289" s="74"/>
      <c r="F289" s="281"/>
    </row>
    <row r="290" spans="1:6" ht="26.25" thickBot="1">
      <c r="A290" s="15" t="s">
        <v>31</v>
      </c>
      <c r="B290" s="15" t="s">
        <v>197</v>
      </c>
      <c r="C290" s="74">
        <f>IF(D290="e", 3, IF(D290="d", 2, IF(D290="c", 2, IF(D290="", 0, -1))))</f>
        <v>0</v>
      </c>
      <c r="D290" s="78"/>
      <c r="E290" s="309"/>
      <c r="F290" s="312"/>
    </row>
    <row r="291" spans="1:6">
      <c r="B291" s="23" t="s">
        <v>198</v>
      </c>
      <c r="C291" s="88"/>
      <c r="E291" s="310"/>
      <c r="F291" s="313"/>
    </row>
    <row r="292" spans="1:6">
      <c r="B292" s="15" t="s">
        <v>284</v>
      </c>
      <c r="C292" s="85"/>
      <c r="E292" s="310"/>
      <c r="F292" s="313"/>
    </row>
    <row r="293" spans="1:6">
      <c r="B293" s="15" t="s">
        <v>107</v>
      </c>
      <c r="C293" s="85"/>
      <c r="E293" s="310"/>
      <c r="F293" s="313"/>
    </row>
    <row r="294" spans="1:6">
      <c r="B294" s="15" t="s">
        <v>274</v>
      </c>
      <c r="C294" s="85"/>
      <c r="E294" s="310"/>
      <c r="F294" s="313"/>
    </row>
    <row r="295" spans="1:6" ht="15.75" thickBot="1">
      <c r="B295" s="15" t="s">
        <v>108</v>
      </c>
      <c r="C295" s="85"/>
      <c r="E295" s="311"/>
      <c r="F295" s="314"/>
    </row>
    <row r="296" spans="1:6">
      <c r="B296" s="15" t="s">
        <v>320</v>
      </c>
      <c r="C296" s="85"/>
      <c r="F296" s="281"/>
    </row>
    <row r="297" spans="1:6" ht="15.75" thickBot="1">
      <c r="A297" s="15"/>
      <c r="B297" s="19"/>
      <c r="C297" s="74"/>
      <c r="F297" s="281"/>
    </row>
    <row r="298" spans="1:6" ht="26.25" thickBot="1">
      <c r="A298" s="15" t="s">
        <v>32</v>
      </c>
      <c r="B298" s="15" t="s">
        <v>199</v>
      </c>
      <c r="C298" s="74">
        <f>IF(D298="e", 3, IF(D298="d", 2, IF(D298="c", 2, IF(D298="", 0, -1))))</f>
        <v>0</v>
      </c>
      <c r="D298" s="78"/>
      <c r="E298" s="309"/>
      <c r="F298" s="312"/>
    </row>
    <row r="299" spans="1:6">
      <c r="B299" s="23" t="s">
        <v>200</v>
      </c>
      <c r="C299" s="88"/>
      <c r="E299" s="310"/>
      <c r="F299" s="313"/>
    </row>
    <row r="300" spans="1:6">
      <c r="B300" s="15" t="s">
        <v>273</v>
      </c>
      <c r="C300" s="85"/>
      <c r="E300" s="310"/>
      <c r="F300" s="313"/>
    </row>
    <row r="301" spans="1:6">
      <c r="B301" s="15" t="s">
        <v>107</v>
      </c>
      <c r="C301" s="85"/>
      <c r="E301" s="310"/>
      <c r="F301" s="313"/>
    </row>
    <row r="302" spans="1:6">
      <c r="B302" s="18" t="s">
        <v>274</v>
      </c>
      <c r="C302" s="85"/>
      <c r="E302" s="310"/>
      <c r="F302" s="313"/>
    </row>
    <row r="303" spans="1:6" ht="15.75" thickBot="1">
      <c r="B303" s="15" t="s">
        <v>117</v>
      </c>
      <c r="C303" s="85"/>
      <c r="E303" s="311"/>
      <c r="F303" s="314"/>
    </row>
    <row r="304" spans="1:6">
      <c r="B304" s="15" t="s">
        <v>323</v>
      </c>
      <c r="C304" s="85"/>
      <c r="F304" s="281"/>
    </row>
    <row r="305" spans="1:6" ht="15.75" thickBot="1">
      <c r="A305" s="25"/>
      <c r="B305" s="19"/>
      <c r="C305" s="74"/>
      <c r="F305" s="281"/>
    </row>
    <row r="306" spans="1:6" ht="26.25" thickBot="1">
      <c r="A306" s="15" t="s">
        <v>33</v>
      </c>
      <c r="B306" s="18" t="s">
        <v>407</v>
      </c>
      <c r="C306" s="74">
        <f>IF(D306="d", 3, IF(D306="c", 2, IF(D306="b", 2, IF(D306="", 0, -1))))</f>
        <v>0</v>
      </c>
      <c r="D306" s="78"/>
      <c r="E306" s="309"/>
      <c r="F306" s="312"/>
    </row>
    <row r="307" spans="1:6">
      <c r="B307" s="15" t="s">
        <v>276</v>
      </c>
      <c r="C307" s="85"/>
      <c r="E307" s="310"/>
      <c r="F307" s="313"/>
    </row>
    <row r="308" spans="1:6">
      <c r="B308" s="18" t="s">
        <v>112</v>
      </c>
      <c r="C308" s="85"/>
      <c r="E308" s="310"/>
      <c r="F308" s="313"/>
    </row>
    <row r="309" spans="1:6">
      <c r="B309" s="15" t="s">
        <v>277</v>
      </c>
      <c r="C309" s="85"/>
      <c r="E309" s="310"/>
      <c r="F309" s="313"/>
    </row>
    <row r="310" spans="1:6" ht="15.75" thickBot="1">
      <c r="B310" s="15" t="s">
        <v>113</v>
      </c>
      <c r="C310" s="85"/>
      <c r="E310" s="311"/>
      <c r="F310" s="314"/>
    </row>
    <row r="311" spans="1:6" ht="15.75" thickBot="1">
      <c r="A311" s="20"/>
      <c r="B311" s="19"/>
      <c r="C311" s="74"/>
      <c r="F311" s="281"/>
    </row>
    <row r="312" spans="1:6" ht="26.25" thickBot="1">
      <c r="A312" s="22" t="s">
        <v>34</v>
      </c>
      <c r="B312" s="22" t="s">
        <v>201</v>
      </c>
      <c r="C312" s="74">
        <f>IF(D312="d", 3, IF(D312="c", 2, IF(D312="b", 2, IF(D312="", 0, -1))))</f>
        <v>0</v>
      </c>
      <c r="D312" s="78"/>
      <c r="E312" s="309"/>
      <c r="F312" s="312"/>
    </row>
    <row r="313" spans="1:6">
      <c r="B313" s="15" t="s">
        <v>276</v>
      </c>
      <c r="C313" s="85"/>
      <c r="E313" s="310"/>
      <c r="F313" s="313"/>
    </row>
    <row r="314" spans="1:6">
      <c r="B314" s="15" t="s">
        <v>112</v>
      </c>
      <c r="C314" s="85"/>
      <c r="E314" s="310"/>
      <c r="F314" s="313"/>
    </row>
    <row r="315" spans="1:6">
      <c r="B315" s="15" t="s">
        <v>277</v>
      </c>
      <c r="C315" s="85"/>
      <c r="E315" s="310"/>
      <c r="F315" s="313"/>
    </row>
    <row r="316" spans="1:6" ht="15.75" thickBot="1">
      <c r="B316" s="15" t="s">
        <v>113</v>
      </c>
      <c r="C316" s="85"/>
      <c r="E316" s="311"/>
      <c r="F316" s="314"/>
    </row>
    <row r="317" spans="1:6" ht="15.75" thickBot="1">
      <c r="A317" s="24"/>
      <c r="B317" s="19"/>
      <c r="C317" s="74"/>
      <c r="F317" s="281"/>
    </row>
    <row r="318" spans="1:6" ht="15.75" thickBot="1">
      <c r="A318" s="22" t="s">
        <v>35</v>
      </c>
      <c r="B318" s="22" t="s">
        <v>202</v>
      </c>
      <c r="C318" s="74">
        <f>IF(D318="b", 3, IF(D318="d", 2, IF(D318="c", 2, IF(D318="", 0, -1))))</f>
        <v>0</v>
      </c>
      <c r="D318" s="78"/>
      <c r="E318" s="309"/>
      <c r="F318" s="312"/>
    </row>
    <row r="319" spans="1:6">
      <c r="B319" s="30" t="s">
        <v>203</v>
      </c>
      <c r="C319" s="91"/>
      <c r="E319" s="310"/>
      <c r="F319" s="313"/>
    </row>
    <row r="320" spans="1:6" ht="15.75" thickBot="1">
      <c r="B320" s="15" t="s">
        <v>293</v>
      </c>
      <c r="C320" s="85"/>
      <c r="E320" s="311"/>
      <c r="F320" s="314"/>
    </row>
    <row r="321" spans="1:6">
      <c r="B321" s="15" t="s">
        <v>132</v>
      </c>
      <c r="C321" s="85"/>
      <c r="F321" s="281"/>
    </row>
    <row r="322" spans="1:6" ht="15.75" thickBot="1">
      <c r="A322" s="22"/>
      <c r="B322" s="19"/>
      <c r="C322" s="74"/>
      <c r="F322" s="281"/>
    </row>
    <row r="323" spans="1:6" ht="15.75" thickBot="1">
      <c r="A323" s="15" t="s">
        <v>36</v>
      </c>
      <c r="B323" s="15" t="s">
        <v>204</v>
      </c>
      <c r="C323" s="74">
        <f>IF(D323="b", 3, IF(D323="d", 2, IF(D323="c", 2, IF(D323="", 0, -1))))</f>
        <v>0</v>
      </c>
      <c r="D323" s="78"/>
      <c r="E323" s="309"/>
      <c r="F323" s="312"/>
    </row>
    <row r="324" spans="1:6">
      <c r="A324" s="15"/>
      <c r="B324" s="23" t="s">
        <v>205</v>
      </c>
      <c r="C324" s="88"/>
      <c r="E324" s="310"/>
      <c r="F324" s="313"/>
    </row>
    <row r="325" spans="1:6">
      <c r="B325" s="23" t="s">
        <v>206</v>
      </c>
      <c r="C325" s="88"/>
      <c r="E325" s="310"/>
      <c r="F325" s="313"/>
    </row>
    <row r="326" spans="1:6">
      <c r="B326" s="23" t="s">
        <v>207</v>
      </c>
      <c r="C326" s="88"/>
      <c r="E326" s="310"/>
      <c r="F326" s="313"/>
    </row>
    <row r="327" spans="1:6" ht="15.75" thickBot="1">
      <c r="B327" s="23" t="s">
        <v>208</v>
      </c>
      <c r="C327" s="88"/>
      <c r="E327" s="311"/>
      <c r="F327" s="314"/>
    </row>
    <row r="328" spans="1:6">
      <c r="B328" s="23" t="s">
        <v>209</v>
      </c>
      <c r="C328" s="88"/>
      <c r="F328" s="281"/>
    </row>
    <row r="329" spans="1:6">
      <c r="B329" s="15" t="s">
        <v>293</v>
      </c>
      <c r="C329" s="85"/>
      <c r="F329" s="281"/>
    </row>
    <row r="330" spans="1:6">
      <c r="B330" s="15" t="s">
        <v>132</v>
      </c>
      <c r="C330" s="85"/>
      <c r="F330" s="281"/>
    </row>
    <row r="331" spans="1:6" ht="15.75" thickBot="1">
      <c r="A331" s="15"/>
      <c r="B331" s="19"/>
      <c r="C331" s="74"/>
      <c r="F331" s="281"/>
    </row>
    <row r="332" spans="1:6" ht="15.75" thickBot="1">
      <c r="A332" s="15" t="s">
        <v>37</v>
      </c>
      <c r="B332" s="15" t="s">
        <v>210</v>
      </c>
      <c r="C332" s="74">
        <f>IF(D332="d", 3, IF(D332="c", 2, IF(D332="b", 2, IF(D332="", 0, -1))))</f>
        <v>0</v>
      </c>
      <c r="D332" s="78"/>
      <c r="E332" s="309"/>
      <c r="F332" s="312"/>
    </row>
    <row r="333" spans="1:6">
      <c r="B333" s="23" t="s">
        <v>211</v>
      </c>
      <c r="C333" s="88"/>
      <c r="E333" s="310"/>
      <c r="F333" s="313"/>
    </row>
    <row r="334" spans="1:6">
      <c r="B334" s="15" t="s">
        <v>319</v>
      </c>
      <c r="C334" s="85"/>
      <c r="E334" s="310"/>
      <c r="F334" s="313"/>
    </row>
    <row r="335" spans="1:6">
      <c r="B335" s="15" t="s">
        <v>112</v>
      </c>
      <c r="C335" s="85"/>
      <c r="E335" s="310"/>
      <c r="F335" s="313"/>
    </row>
    <row r="336" spans="1:6" ht="15.75" thickBot="1">
      <c r="B336" s="15" t="s">
        <v>318</v>
      </c>
      <c r="C336" s="85"/>
      <c r="E336" s="311"/>
      <c r="F336" s="314"/>
    </row>
    <row r="337" spans="1:6">
      <c r="B337" s="15" t="s">
        <v>113</v>
      </c>
      <c r="C337" s="85"/>
      <c r="F337" s="281"/>
    </row>
    <row r="338" spans="1:6" ht="15.75" thickBot="1">
      <c r="A338" s="15"/>
      <c r="B338" s="19"/>
      <c r="C338" s="74"/>
      <c r="F338" s="281"/>
    </row>
    <row r="339" spans="1:6" ht="26.25" thickBot="1">
      <c r="A339" s="15" t="s">
        <v>38</v>
      </c>
      <c r="B339" s="15" t="s">
        <v>212</v>
      </c>
      <c r="C339" s="74">
        <f>IF(D339="b", 3, IF(D339="d", 2, IF(D339="c", 2, IF(D339="", 0, -1))))</f>
        <v>0</v>
      </c>
      <c r="D339" s="78"/>
      <c r="E339" s="309"/>
      <c r="F339" s="312"/>
    </row>
    <row r="340" spans="1:6">
      <c r="B340" s="15" t="s">
        <v>322</v>
      </c>
      <c r="C340" s="85"/>
      <c r="E340" s="310"/>
      <c r="F340" s="313"/>
    </row>
    <row r="341" spans="1:6" ht="15.75" thickBot="1">
      <c r="B341" s="15" t="s">
        <v>132</v>
      </c>
      <c r="C341" s="85"/>
      <c r="E341" s="311"/>
      <c r="F341" s="314"/>
    </row>
    <row r="342" spans="1:6">
      <c r="A342" s="15"/>
      <c r="B342" s="19"/>
      <c r="C342" s="74"/>
      <c r="F342" s="281"/>
    </row>
    <row r="343" spans="1:6">
      <c r="A343" s="15"/>
      <c r="B343" s="19"/>
      <c r="C343" s="74"/>
      <c r="F343" s="281"/>
    </row>
    <row r="344" spans="1:6" ht="15.75" thickBot="1">
      <c r="A344" s="16" t="s">
        <v>98</v>
      </c>
      <c r="B344" s="36" t="s">
        <v>213</v>
      </c>
      <c r="C344" s="83"/>
      <c r="F344" s="281"/>
    </row>
    <row r="345" spans="1:6" ht="51.75" thickBot="1">
      <c r="B345" s="27" t="s">
        <v>408</v>
      </c>
      <c r="C345" s="84"/>
      <c r="E345" s="56"/>
      <c r="F345" s="283"/>
    </row>
    <row r="346" spans="1:6" ht="15.75" thickBot="1">
      <c r="A346" s="15"/>
      <c r="B346" s="19"/>
      <c r="C346" s="74"/>
      <c r="F346" s="281"/>
    </row>
    <row r="347" spans="1:6" ht="15.75" thickBot="1">
      <c r="A347" s="18" t="s">
        <v>39</v>
      </c>
      <c r="B347" s="18" t="s">
        <v>214</v>
      </c>
      <c r="C347" s="74">
        <f>IF(D347="e", 3, IF(D347="d", 2, IF(D347="c", 2, IF(D347="", 0, -1))))</f>
        <v>0</v>
      </c>
      <c r="D347" s="78"/>
      <c r="E347" s="309"/>
      <c r="F347" s="312"/>
    </row>
    <row r="348" spans="1:6">
      <c r="B348" s="21" t="s">
        <v>409</v>
      </c>
      <c r="C348" s="88"/>
      <c r="E348" s="310"/>
      <c r="F348" s="313"/>
    </row>
    <row r="349" spans="1:6">
      <c r="B349" s="15" t="s">
        <v>273</v>
      </c>
      <c r="C349" s="85"/>
      <c r="E349" s="310"/>
      <c r="F349" s="313"/>
    </row>
    <row r="350" spans="1:6">
      <c r="B350" s="15" t="s">
        <v>107</v>
      </c>
      <c r="C350" s="85"/>
      <c r="E350" s="310"/>
      <c r="F350" s="313"/>
    </row>
    <row r="351" spans="1:6">
      <c r="B351" s="15" t="s">
        <v>283</v>
      </c>
      <c r="C351" s="85"/>
      <c r="E351" s="310"/>
      <c r="F351" s="313"/>
    </row>
    <row r="352" spans="1:6" ht="15.75" thickBot="1">
      <c r="B352" s="15" t="s">
        <v>108</v>
      </c>
      <c r="C352" s="85"/>
      <c r="E352" s="311"/>
      <c r="F352" s="314"/>
    </row>
    <row r="353" spans="1:6">
      <c r="B353" s="15" t="s">
        <v>281</v>
      </c>
      <c r="C353" s="85"/>
      <c r="F353" s="281"/>
    </row>
    <row r="354" spans="1:6" ht="15.75" thickBot="1">
      <c r="A354" s="15"/>
      <c r="B354" s="19"/>
      <c r="C354" s="74"/>
      <c r="F354" s="281"/>
    </row>
    <row r="355" spans="1:6" ht="15.75" thickBot="1">
      <c r="A355" s="18" t="s">
        <v>40</v>
      </c>
      <c r="B355" s="18" t="s">
        <v>215</v>
      </c>
      <c r="C355" s="74">
        <f>IF(D355="d", 3, IF(D355="c", 2, IF(D355="b", 2, IF(D355="", 0, -1))))</f>
        <v>0</v>
      </c>
      <c r="D355" s="78"/>
      <c r="E355" s="309"/>
      <c r="F355" s="312"/>
    </row>
    <row r="356" spans="1:6">
      <c r="B356" s="15" t="s">
        <v>312</v>
      </c>
      <c r="C356" s="85"/>
      <c r="E356" s="310"/>
      <c r="F356" s="313"/>
    </row>
    <row r="357" spans="1:6">
      <c r="B357" s="15" t="s">
        <v>171</v>
      </c>
      <c r="C357" s="85"/>
      <c r="E357" s="310"/>
      <c r="F357" s="313"/>
    </row>
    <row r="358" spans="1:6">
      <c r="B358" s="15" t="s">
        <v>321</v>
      </c>
      <c r="C358" s="85"/>
      <c r="E358" s="310"/>
      <c r="F358" s="313"/>
    </row>
    <row r="359" spans="1:6" ht="15.75" thickBot="1">
      <c r="B359" s="15" t="s">
        <v>216</v>
      </c>
      <c r="C359" s="85"/>
      <c r="E359" s="311"/>
      <c r="F359" s="314"/>
    </row>
    <row r="360" spans="1:6" ht="15.75" thickBot="1">
      <c r="A360" s="15"/>
      <c r="B360" s="19"/>
      <c r="C360" s="74"/>
      <c r="F360" s="281"/>
    </row>
    <row r="361" spans="1:6" ht="51.75" thickBot="1">
      <c r="A361" s="15" t="s">
        <v>41</v>
      </c>
      <c r="B361" s="18" t="s">
        <v>410</v>
      </c>
      <c r="C361" s="74">
        <f>IF(D361="e", 3, IF(D361="d", 2, IF(D361="c", 2, IF(D361="", 0, -1))))</f>
        <v>0</v>
      </c>
      <c r="D361" s="78"/>
      <c r="E361" s="309"/>
      <c r="F361" s="312"/>
    </row>
    <row r="362" spans="1:6">
      <c r="B362" s="15" t="s">
        <v>273</v>
      </c>
      <c r="C362" s="85"/>
      <c r="E362" s="310"/>
      <c r="F362" s="313"/>
    </row>
    <row r="363" spans="1:6">
      <c r="B363" s="15" t="s">
        <v>107</v>
      </c>
      <c r="C363" s="85"/>
      <c r="E363" s="310"/>
      <c r="F363" s="313"/>
    </row>
    <row r="364" spans="1:6">
      <c r="B364" s="15" t="s">
        <v>283</v>
      </c>
      <c r="C364" s="85"/>
      <c r="E364" s="310"/>
      <c r="F364" s="313"/>
    </row>
    <row r="365" spans="1:6">
      <c r="B365" s="15" t="s">
        <v>108</v>
      </c>
      <c r="C365" s="85"/>
      <c r="E365" s="310"/>
      <c r="F365" s="313"/>
    </row>
    <row r="366" spans="1:6" ht="15.75" thickBot="1">
      <c r="B366" s="18" t="s">
        <v>320</v>
      </c>
      <c r="C366" s="85"/>
      <c r="E366" s="311"/>
      <c r="F366" s="314"/>
    </row>
    <row r="367" spans="1:6">
      <c r="B367" s="19"/>
      <c r="C367" s="74"/>
      <c r="F367" s="281"/>
    </row>
    <row r="368" spans="1:6">
      <c r="A368" s="15"/>
      <c r="B368" s="19"/>
      <c r="C368" s="74"/>
      <c r="F368" s="281"/>
    </row>
    <row r="369" spans="1:6" ht="15.75" thickBot="1">
      <c r="A369" s="26" t="s">
        <v>99</v>
      </c>
      <c r="B369" s="26" t="s">
        <v>217</v>
      </c>
      <c r="C369" s="83"/>
      <c r="F369" s="281"/>
    </row>
    <row r="370" spans="1:6" ht="25.5">
      <c r="B370" s="27" t="s">
        <v>218</v>
      </c>
      <c r="C370" s="84"/>
      <c r="E370" s="309"/>
      <c r="F370" s="312"/>
    </row>
    <row r="371" spans="1:6" ht="38.25">
      <c r="B371" s="27" t="s">
        <v>219</v>
      </c>
      <c r="C371" s="84"/>
      <c r="E371" s="310"/>
      <c r="F371" s="313"/>
    </row>
    <row r="372" spans="1:6">
      <c r="B372" s="27"/>
      <c r="C372" s="84"/>
      <c r="E372" s="310"/>
      <c r="F372" s="313"/>
    </row>
    <row r="373" spans="1:6">
      <c r="B373" s="27" t="s">
        <v>220</v>
      </c>
      <c r="C373" s="84"/>
      <c r="E373" s="310"/>
      <c r="F373" s="313"/>
    </row>
    <row r="374" spans="1:6">
      <c r="B374" s="33" t="s">
        <v>294</v>
      </c>
      <c r="C374" s="89"/>
      <c r="E374" s="310"/>
      <c r="F374" s="313"/>
    </row>
    <row r="375" spans="1:6" ht="25.5">
      <c r="B375" s="33" t="s">
        <v>295</v>
      </c>
      <c r="C375" s="89"/>
      <c r="E375" s="310"/>
      <c r="F375" s="313"/>
    </row>
    <row r="376" spans="1:6" ht="25.5">
      <c r="B376" s="33" t="s">
        <v>296</v>
      </c>
      <c r="C376" s="89"/>
      <c r="E376" s="310"/>
      <c r="F376" s="313"/>
    </row>
    <row r="377" spans="1:6">
      <c r="B377" s="33" t="s">
        <v>297</v>
      </c>
      <c r="C377" s="89"/>
      <c r="E377" s="310"/>
      <c r="F377" s="313"/>
    </row>
    <row r="378" spans="1:6">
      <c r="B378" s="33" t="s">
        <v>298</v>
      </c>
      <c r="C378" s="89"/>
      <c r="E378" s="310"/>
      <c r="F378" s="313"/>
    </row>
    <row r="379" spans="1:6">
      <c r="B379" s="33" t="s">
        <v>299</v>
      </c>
      <c r="C379" s="89"/>
      <c r="E379" s="310"/>
      <c r="F379" s="313"/>
    </row>
    <row r="380" spans="1:6">
      <c r="B380" s="27"/>
      <c r="C380" s="84"/>
      <c r="E380" s="310"/>
      <c r="F380" s="313"/>
    </row>
    <row r="381" spans="1:6" ht="25.5">
      <c r="B381" s="27" t="s">
        <v>221</v>
      </c>
      <c r="C381" s="84"/>
      <c r="E381" s="310"/>
      <c r="F381" s="313"/>
    </row>
    <row r="382" spans="1:6" ht="26.25" thickBot="1">
      <c r="B382" s="27" t="s">
        <v>222</v>
      </c>
      <c r="C382" s="84"/>
      <c r="E382" s="311"/>
      <c r="F382" s="314"/>
    </row>
    <row r="383" spans="1:6" ht="15.75" thickBot="1">
      <c r="A383" s="20"/>
      <c r="B383" s="19"/>
      <c r="C383" s="74"/>
      <c r="F383" s="281"/>
    </row>
    <row r="384" spans="1:6" ht="51.75" thickBot="1">
      <c r="A384" s="15" t="s">
        <v>71</v>
      </c>
      <c r="B384" s="18" t="s">
        <v>411</v>
      </c>
      <c r="C384" s="74">
        <f>IF(D384="b", 3, IF(D384="d", 2, IF(D384="c", 2, IF(D384="", 0, -1))))</f>
        <v>0</v>
      </c>
      <c r="D384" s="78"/>
      <c r="E384" s="309"/>
      <c r="F384" s="312"/>
    </row>
    <row r="385" spans="1:6">
      <c r="B385" s="15" t="s">
        <v>293</v>
      </c>
      <c r="C385" s="85"/>
      <c r="E385" s="310"/>
      <c r="F385" s="313"/>
    </row>
    <row r="386" spans="1:6" ht="15.75" thickBot="1">
      <c r="B386" s="15" t="s">
        <v>132</v>
      </c>
      <c r="C386" s="85"/>
      <c r="E386" s="311"/>
      <c r="F386" s="314"/>
    </row>
    <row r="387" spans="1:6" ht="15.75" thickBot="1">
      <c r="A387" s="15"/>
      <c r="B387" s="19"/>
      <c r="C387" s="74"/>
      <c r="F387" s="281"/>
    </row>
    <row r="388" spans="1:6" ht="26.25" thickBot="1">
      <c r="A388" s="18" t="s">
        <v>42</v>
      </c>
      <c r="B388" s="18" t="s">
        <v>223</v>
      </c>
      <c r="C388" s="74">
        <f>IF(D388="e", 3, IF(D388="d", 2, IF(D388="c", 2, IF(D388="", 0, -1))))</f>
        <v>0</v>
      </c>
      <c r="D388" s="78"/>
      <c r="E388" s="309"/>
      <c r="F388" s="312"/>
    </row>
    <row r="389" spans="1:6">
      <c r="B389" s="23" t="s">
        <v>224</v>
      </c>
      <c r="C389" s="88"/>
      <c r="E389" s="310"/>
      <c r="F389" s="313"/>
    </row>
    <row r="390" spans="1:6">
      <c r="B390" s="15" t="s">
        <v>273</v>
      </c>
      <c r="C390" s="85"/>
      <c r="E390" s="310"/>
      <c r="F390" s="313"/>
    </row>
    <row r="391" spans="1:6">
      <c r="B391" s="15" t="s">
        <v>107</v>
      </c>
      <c r="C391" s="85"/>
      <c r="E391" s="310"/>
      <c r="F391" s="313"/>
    </row>
    <row r="392" spans="1:6">
      <c r="B392" s="15" t="s">
        <v>283</v>
      </c>
      <c r="C392" s="85"/>
      <c r="E392" s="310"/>
      <c r="F392" s="313"/>
    </row>
    <row r="393" spans="1:6" ht="15.75" thickBot="1">
      <c r="B393" s="15" t="s">
        <v>108</v>
      </c>
      <c r="C393" s="85"/>
      <c r="E393" s="311"/>
      <c r="F393" s="314"/>
    </row>
    <row r="394" spans="1:6">
      <c r="B394" s="15" t="s">
        <v>281</v>
      </c>
      <c r="C394" s="85"/>
      <c r="F394" s="281"/>
    </row>
    <row r="395" spans="1:6" ht="15.75" thickBot="1">
      <c r="A395" s="24"/>
      <c r="B395" s="19"/>
      <c r="C395" s="74"/>
      <c r="F395" s="281"/>
    </row>
    <row r="396" spans="1:6" ht="39" thickBot="1">
      <c r="A396" s="18" t="s">
        <v>43</v>
      </c>
      <c r="B396" s="18" t="s">
        <v>225</v>
      </c>
      <c r="C396" s="74">
        <f>IF(D396="b", 3, IF(D396="d", 2, IF(D396="c", 2, IF(D396="", 0, -1))))</f>
        <v>0</v>
      </c>
      <c r="D396" s="78"/>
      <c r="E396" s="309"/>
      <c r="F396" s="312"/>
    </row>
    <row r="397" spans="1:6">
      <c r="B397" s="15" t="s">
        <v>293</v>
      </c>
      <c r="C397" s="85"/>
      <c r="E397" s="310"/>
      <c r="F397" s="313"/>
    </row>
    <row r="398" spans="1:6" ht="15.75" thickBot="1">
      <c r="B398" s="15" t="s">
        <v>132</v>
      </c>
      <c r="C398" s="85"/>
      <c r="E398" s="311"/>
      <c r="F398" s="314"/>
    </row>
    <row r="399" spans="1:6" ht="15.75" thickBot="1">
      <c r="A399" s="15"/>
      <c r="B399" s="19"/>
      <c r="C399" s="74"/>
      <c r="F399" s="281"/>
    </row>
    <row r="400" spans="1:6" ht="51.75" thickBot="1">
      <c r="A400" s="18" t="s">
        <v>44</v>
      </c>
      <c r="B400" s="18" t="s">
        <v>412</v>
      </c>
      <c r="C400" s="74">
        <f>IF(D400="d", 3, IF(D400="c", 2, IF(D400="b", 2, IF(D400="", 0, -1))))</f>
        <v>0</v>
      </c>
      <c r="D400" s="78"/>
      <c r="E400" s="309"/>
      <c r="F400" s="312"/>
    </row>
    <row r="401" spans="1:6">
      <c r="B401" s="15" t="s">
        <v>319</v>
      </c>
      <c r="C401" s="85"/>
      <c r="E401" s="310"/>
      <c r="F401" s="313"/>
    </row>
    <row r="402" spans="1:6">
      <c r="B402" s="15" t="s">
        <v>112</v>
      </c>
      <c r="C402" s="85"/>
      <c r="E402" s="310"/>
      <c r="F402" s="313"/>
    </row>
    <row r="403" spans="1:6">
      <c r="B403" s="15" t="s">
        <v>277</v>
      </c>
      <c r="C403" s="85"/>
      <c r="E403" s="310"/>
      <c r="F403" s="313"/>
    </row>
    <row r="404" spans="1:6" ht="15.75" thickBot="1">
      <c r="B404" s="15" t="s">
        <v>113</v>
      </c>
      <c r="C404" s="85"/>
      <c r="E404" s="311"/>
      <c r="F404" s="314"/>
    </row>
    <row r="405" spans="1:6" ht="15.75" thickBot="1">
      <c r="A405" s="15"/>
      <c r="B405" s="19"/>
      <c r="C405" s="74"/>
      <c r="F405" s="281"/>
    </row>
    <row r="406" spans="1:6" ht="15.75" thickBot="1">
      <c r="A406" s="18" t="s">
        <v>72</v>
      </c>
      <c r="B406" s="18" t="s">
        <v>226</v>
      </c>
      <c r="C406" s="74">
        <f>IF(D406="b", 3, IF(D406="d", 2, IF(D406="c", 2, IF(D406="", 0, -1))))</f>
        <v>0</v>
      </c>
      <c r="D406" s="78"/>
      <c r="E406" s="309"/>
      <c r="F406" s="312"/>
    </row>
    <row r="407" spans="1:6">
      <c r="B407" s="15" t="s">
        <v>293</v>
      </c>
      <c r="C407" s="85"/>
      <c r="E407" s="310"/>
      <c r="F407" s="313"/>
    </row>
    <row r="408" spans="1:6" ht="15.75" thickBot="1">
      <c r="B408" s="15" t="s">
        <v>132</v>
      </c>
      <c r="C408" s="85"/>
      <c r="E408" s="311"/>
      <c r="F408" s="314"/>
    </row>
    <row r="409" spans="1:6">
      <c r="B409" s="15"/>
      <c r="C409" s="85"/>
      <c r="F409" s="281"/>
    </row>
    <row r="410" spans="1:6">
      <c r="A410" s="15"/>
      <c r="B410" s="19"/>
      <c r="C410" s="74"/>
      <c r="F410" s="281"/>
    </row>
    <row r="411" spans="1:6" ht="22.5">
      <c r="A411" s="338" t="s">
        <v>418</v>
      </c>
      <c r="B411" s="338"/>
      <c r="C411" s="82"/>
      <c r="F411" s="281"/>
    </row>
    <row r="412" spans="1:6">
      <c r="A412" s="4"/>
      <c r="B412" s="15"/>
      <c r="C412" s="85"/>
      <c r="F412" s="281"/>
    </row>
    <row r="413" spans="1:6" ht="15.75" thickBot="1">
      <c r="A413" s="26" t="s">
        <v>100</v>
      </c>
      <c r="B413" s="26" t="s">
        <v>227</v>
      </c>
      <c r="C413" s="83"/>
      <c r="F413" s="281"/>
    </row>
    <row r="414" spans="1:6" ht="25.5">
      <c r="B414" s="27" t="s">
        <v>228</v>
      </c>
      <c r="C414" s="84"/>
      <c r="E414" s="309"/>
      <c r="F414" s="312"/>
    </row>
    <row r="415" spans="1:6" ht="25.5">
      <c r="B415" s="27" t="s">
        <v>229</v>
      </c>
      <c r="C415" s="84"/>
      <c r="E415" s="310"/>
      <c r="F415" s="313"/>
    </row>
    <row r="416" spans="1:6" ht="25.5">
      <c r="B416" s="27" t="s">
        <v>230</v>
      </c>
      <c r="C416" s="84"/>
      <c r="E416" s="310"/>
      <c r="F416" s="313"/>
    </row>
    <row r="417" spans="1:6" ht="26.25" thickBot="1">
      <c r="B417" s="27" t="s">
        <v>231</v>
      </c>
      <c r="C417" s="84"/>
      <c r="E417" s="311"/>
      <c r="F417" s="314"/>
    </row>
    <row r="418" spans="1:6" ht="15.75" thickBot="1">
      <c r="A418" s="20"/>
      <c r="B418" s="19"/>
      <c r="C418" s="74"/>
      <c r="F418" s="281"/>
    </row>
    <row r="419" spans="1:6" ht="26.25" thickBot="1">
      <c r="A419" s="18" t="s">
        <v>45</v>
      </c>
      <c r="B419" s="18" t="s">
        <v>232</v>
      </c>
      <c r="C419" s="86"/>
      <c r="D419" s="79"/>
      <c r="E419" s="309"/>
      <c r="F419" s="312"/>
    </row>
    <row r="420" spans="1:6" ht="15.75" thickBot="1">
      <c r="A420" s="21"/>
      <c r="B420" s="21" t="s">
        <v>233</v>
      </c>
      <c r="C420" s="87"/>
      <c r="E420" s="311"/>
      <c r="F420" s="314"/>
    </row>
    <row r="421" spans="1:6" ht="15.75" thickBot="1">
      <c r="A421" s="18"/>
      <c r="B421" s="19"/>
      <c r="C421" s="74"/>
      <c r="F421" s="281"/>
    </row>
    <row r="422" spans="1:6" ht="15.75" thickBot="1">
      <c r="A422" s="18" t="s">
        <v>46</v>
      </c>
      <c r="B422" s="18" t="s">
        <v>413</v>
      </c>
      <c r="C422" s="74">
        <f>IF(D422="d", 3, IF(D422="c", 2, IF(D422="b", 2, IF(D422="", 0, -1))))</f>
        <v>0</v>
      </c>
      <c r="D422" s="78"/>
      <c r="E422" s="309"/>
      <c r="F422" s="312"/>
    </row>
    <row r="423" spans="1:6">
      <c r="B423" s="21" t="s">
        <v>234</v>
      </c>
      <c r="C423" s="87"/>
      <c r="E423" s="310"/>
      <c r="F423" s="313"/>
    </row>
    <row r="424" spans="1:6">
      <c r="B424" s="15" t="s">
        <v>314</v>
      </c>
      <c r="C424" s="85"/>
      <c r="E424" s="310"/>
      <c r="F424" s="313"/>
    </row>
    <row r="425" spans="1:6">
      <c r="B425" s="15" t="s">
        <v>235</v>
      </c>
      <c r="C425" s="85"/>
      <c r="E425" s="310"/>
      <c r="F425" s="313"/>
    </row>
    <row r="426" spans="1:6" ht="15.75" thickBot="1">
      <c r="B426" s="15" t="s">
        <v>316</v>
      </c>
      <c r="C426" s="85"/>
      <c r="E426" s="311"/>
      <c r="F426" s="314"/>
    </row>
    <row r="427" spans="1:6">
      <c r="B427" s="15" t="s">
        <v>216</v>
      </c>
      <c r="C427" s="85"/>
      <c r="F427" s="281"/>
    </row>
    <row r="428" spans="1:6" ht="15.75" thickBot="1">
      <c r="A428" s="18"/>
      <c r="B428" s="19"/>
      <c r="C428" s="74"/>
      <c r="F428" s="281"/>
    </row>
    <row r="429" spans="1:6" ht="15.75" thickBot="1">
      <c r="A429" s="18" t="s">
        <v>47</v>
      </c>
      <c r="B429" s="18" t="s">
        <v>414</v>
      </c>
      <c r="C429" s="74">
        <f>IF(D429="d", 3, IF(D429="c", 2, IF(D429="b", 2, IF(D429="", 0, -1))))</f>
        <v>0</v>
      </c>
      <c r="D429" s="78"/>
      <c r="E429" s="309"/>
      <c r="F429" s="312"/>
    </row>
    <row r="430" spans="1:6">
      <c r="B430" s="15" t="s">
        <v>319</v>
      </c>
      <c r="C430" s="85"/>
      <c r="E430" s="310"/>
      <c r="F430" s="313"/>
    </row>
    <row r="431" spans="1:6">
      <c r="B431" s="15" t="s">
        <v>112</v>
      </c>
      <c r="C431" s="85"/>
      <c r="E431" s="310"/>
      <c r="F431" s="313"/>
    </row>
    <row r="432" spans="1:6">
      <c r="B432" s="15" t="s">
        <v>318</v>
      </c>
      <c r="C432" s="85"/>
      <c r="E432" s="310"/>
      <c r="F432" s="313"/>
    </row>
    <row r="433" spans="1:6" ht="15.75" thickBot="1">
      <c r="B433" s="15" t="s">
        <v>113</v>
      </c>
      <c r="C433" s="85"/>
      <c r="E433" s="311"/>
      <c r="F433" s="314"/>
    </row>
    <row r="434" spans="1:6" ht="15.75" thickBot="1">
      <c r="A434" s="15"/>
      <c r="B434" s="19"/>
      <c r="C434" s="74"/>
      <c r="F434" s="281"/>
    </row>
    <row r="435" spans="1:6" ht="15.75" thickBot="1">
      <c r="A435" s="18" t="s">
        <v>48</v>
      </c>
      <c r="B435" s="18" t="s">
        <v>236</v>
      </c>
      <c r="C435" s="74">
        <f>IF(D435="d", 3, IF(D435="c", 2, IF(D435="b", 2, IF(D435="", 0, -1))))</f>
        <v>0</v>
      </c>
      <c r="D435" s="78"/>
      <c r="E435" s="309"/>
      <c r="F435" s="312"/>
    </row>
    <row r="436" spans="1:6">
      <c r="B436" s="15" t="s">
        <v>317</v>
      </c>
      <c r="C436" s="85"/>
      <c r="E436" s="310"/>
      <c r="F436" s="313"/>
    </row>
    <row r="437" spans="1:6">
      <c r="B437" s="15" t="s">
        <v>235</v>
      </c>
      <c r="C437" s="85"/>
      <c r="E437" s="310"/>
      <c r="F437" s="313"/>
    </row>
    <row r="438" spans="1:6">
      <c r="B438" s="15" t="s">
        <v>315</v>
      </c>
      <c r="C438" s="85"/>
      <c r="E438" s="310"/>
      <c r="F438" s="313"/>
    </row>
    <row r="439" spans="1:6" ht="15.75" thickBot="1">
      <c r="B439" s="15" t="s">
        <v>216</v>
      </c>
      <c r="C439" s="85"/>
      <c r="E439" s="311"/>
      <c r="F439" s="314"/>
    </row>
    <row r="440" spans="1:6" ht="15.75" thickBot="1">
      <c r="A440" s="18"/>
      <c r="B440" s="19"/>
      <c r="C440" s="74"/>
      <c r="F440" s="281"/>
    </row>
    <row r="441" spans="1:6" ht="26.25" thickBot="1">
      <c r="A441" s="15" t="s">
        <v>49</v>
      </c>
      <c r="B441" s="15" t="s">
        <v>237</v>
      </c>
      <c r="C441" s="74">
        <f>IF(D441="d", 3, IF(D441="c", 2, IF(D441="b", 2, IF(D441="", 0, -1))))</f>
        <v>0</v>
      </c>
      <c r="D441" s="78"/>
      <c r="E441" s="309"/>
      <c r="F441" s="312"/>
    </row>
    <row r="442" spans="1:6">
      <c r="B442" s="15" t="s">
        <v>319</v>
      </c>
      <c r="C442" s="85"/>
      <c r="E442" s="310"/>
      <c r="F442" s="313"/>
    </row>
    <row r="443" spans="1:6">
      <c r="B443" s="15" t="s">
        <v>112</v>
      </c>
      <c r="C443" s="85"/>
      <c r="E443" s="310"/>
      <c r="F443" s="313"/>
    </row>
    <row r="444" spans="1:6">
      <c r="B444" s="15" t="s">
        <v>318</v>
      </c>
      <c r="C444" s="85"/>
      <c r="E444" s="310"/>
      <c r="F444" s="313"/>
    </row>
    <row r="445" spans="1:6" ht="15.75" thickBot="1">
      <c r="B445" s="15" t="s">
        <v>113</v>
      </c>
      <c r="C445" s="85"/>
      <c r="E445" s="311"/>
      <c r="F445" s="314"/>
    </row>
    <row r="446" spans="1:6" ht="15.75" thickBot="1">
      <c r="A446" s="18"/>
      <c r="B446" s="19"/>
      <c r="C446" s="74"/>
      <c r="F446" s="281"/>
    </row>
    <row r="447" spans="1:6" ht="26.25" thickBot="1">
      <c r="A447" s="18" t="s">
        <v>50</v>
      </c>
      <c r="B447" s="18" t="s">
        <v>415</v>
      </c>
      <c r="C447" s="74">
        <f>IF(D447="d", 3, IF(D447="c", 2, IF(D447="b", 2, IF(D447="", 0, -1))))</f>
        <v>0</v>
      </c>
      <c r="D447" s="78"/>
      <c r="E447" s="309"/>
      <c r="F447" s="312"/>
    </row>
    <row r="448" spans="1:6">
      <c r="B448" s="15" t="s">
        <v>317</v>
      </c>
      <c r="C448" s="85"/>
      <c r="E448" s="310"/>
      <c r="F448" s="313"/>
    </row>
    <row r="449" spans="1:6">
      <c r="B449" s="15" t="s">
        <v>235</v>
      </c>
      <c r="C449" s="85"/>
      <c r="E449" s="310"/>
      <c r="F449" s="313"/>
    </row>
    <row r="450" spans="1:6">
      <c r="B450" s="15" t="s">
        <v>316</v>
      </c>
      <c r="C450" s="85"/>
      <c r="E450" s="310"/>
      <c r="F450" s="313"/>
    </row>
    <row r="451" spans="1:6" ht="15.75" thickBot="1">
      <c r="B451" s="15" t="s">
        <v>216</v>
      </c>
      <c r="C451" s="85"/>
      <c r="E451" s="311"/>
      <c r="F451" s="314"/>
    </row>
    <row r="452" spans="1:6" ht="15.75" thickBot="1">
      <c r="A452" s="18"/>
      <c r="B452" s="19"/>
      <c r="C452" s="74"/>
      <c r="F452" s="281"/>
    </row>
    <row r="453" spans="1:6" ht="26.25" thickBot="1">
      <c r="A453" s="18" t="s">
        <v>51</v>
      </c>
      <c r="B453" s="18" t="s">
        <v>238</v>
      </c>
      <c r="C453" s="74">
        <f>IF(D453="d", 3, IF(D453="c", 2, IF(D453="b", 2, IF(D453="", 0, -1))))</f>
        <v>0</v>
      </c>
      <c r="D453" s="78"/>
      <c r="E453" s="309"/>
      <c r="F453" s="312"/>
    </row>
    <row r="454" spans="1:6">
      <c r="B454" s="21" t="s">
        <v>239</v>
      </c>
      <c r="C454" s="87"/>
      <c r="E454" s="310"/>
      <c r="F454" s="313"/>
    </row>
    <row r="455" spans="1:6">
      <c r="B455" s="15" t="s">
        <v>314</v>
      </c>
      <c r="C455" s="85"/>
      <c r="E455" s="310"/>
      <c r="F455" s="313"/>
    </row>
    <row r="456" spans="1:6">
      <c r="B456" s="15" t="s">
        <v>240</v>
      </c>
      <c r="C456" s="85"/>
      <c r="E456" s="310"/>
      <c r="F456" s="313"/>
    </row>
    <row r="457" spans="1:6" ht="15.75" thickBot="1">
      <c r="B457" s="15" t="s">
        <v>315</v>
      </c>
      <c r="C457" s="85"/>
      <c r="E457" s="311"/>
      <c r="F457" s="314"/>
    </row>
    <row r="458" spans="1:6">
      <c r="B458" s="15" t="s">
        <v>216</v>
      </c>
      <c r="C458" s="85"/>
      <c r="F458" s="281"/>
    </row>
    <row r="459" spans="1:6">
      <c r="A459" s="15"/>
      <c r="B459" s="19"/>
      <c r="C459" s="74"/>
      <c r="F459" s="281"/>
    </row>
    <row r="460" spans="1:6">
      <c r="A460" s="5"/>
      <c r="B460" s="19"/>
      <c r="C460" s="74"/>
      <c r="F460" s="281"/>
    </row>
    <row r="461" spans="1:6" ht="15.75" thickBot="1">
      <c r="A461" s="26" t="s">
        <v>101</v>
      </c>
      <c r="B461" s="26" t="s">
        <v>241</v>
      </c>
      <c r="C461" s="83"/>
      <c r="F461" s="281"/>
    </row>
    <row r="462" spans="1:6" ht="51.75" thickBot="1">
      <c r="B462" s="27" t="s">
        <v>416</v>
      </c>
      <c r="C462" s="84"/>
      <c r="E462" s="56"/>
      <c r="F462" s="283"/>
    </row>
    <row r="463" spans="1:6" ht="15.75" thickBot="1">
      <c r="A463" s="20"/>
      <c r="B463" s="19"/>
      <c r="C463" s="74"/>
      <c r="F463" s="281"/>
    </row>
    <row r="464" spans="1:6" ht="15.75" thickBot="1">
      <c r="A464" s="15" t="s">
        <v>52</v>
      </c>
      <c r="B464" s="15" t="s">
        <v>242</v>
      </c>
      <c r="C464" s="74">
        <f>IF(D464="e", 3, IF(D464="d", 2, IF(D464="c", 2, IF(D464="", 0, -1))))</f>
        <v>0</v>
      </c>
      <c r="D464" s="78"/>
      <c r="E464" s="309"/>
      <c r="F464" s="312"/>
    </row>
    <row r="465" spans="1:6">
      <c r="B465" s="15" t="s">
        <v>284</v>
      </c>
      <c r="C465" s="85"/>
      <c r="E465" s="310"/>
      <c r="F465" s="313"/>
    </row>
    <row r="466" spans="1:6">
      <c r="B466" s="15" t="s">
        <v>107</v>
      </c>
      <c r="C466" s="85"/>
      <c r="E466" s="310"/>
      <c r="F466" s="313"/>
    </row>
    <row r="467" spans="1:6">
      <c r="B467" s="15" t="s">
        <v>274</v>
      </c>
      <c r="C467" s="85"/>
      <c r="E467" s="310"/>
      <c r="F467" s="313"/>
    </row>
    <row r="468" spans="1:6" ht="15.75" thickBot="1">
      <c r="B468" s="15" t="s">
        <v>108</v>
      </c>
      <c r="C468" s="85"/>
      <c r="E468" s="311"/>
      <c r="F468" s="314"/>
    </row>
    <row r="469" spans="1:6">
      <c r="B469" s="15" t="s">
        <v>281</v>
      </c>
      <c r="C469" s="85"/>
      <c r="F469" s="281"/>
    </row>
    <row r="470" spans="1:6" ht="15.75" thickBot="1">
      <c r="A470" s="15"/>
      <c r="B470" s="19"/>
      <c r="C470" s="74"/>
      <c r="F470" s="281"/>
    </row>
    <row r="471" spans="1:6" ht="15.75" thickBot="1">
      <c r="A471" s="15" t="s">
        <v>53</v>
      </c>
      <c r="B471" s="15" t="s">
        <v>243</v>
      </c>
      <c r="C471" s="74">
        <f>IF(D471="d", 3, IF(D471="c", 2, IF(D471="b", 2, IF(D471="", 0, -1))))</f>
        <v>0</v>
      </c>
      <c r="D471" s="78"/>
      <c r="E471" s="309"/>
      <c r="F471" s="312"/>
    </row>
    <row r="472" spans="1:6">
      <c r="B472" s="15" t="s">
        <v>314</v>
      </c>
      <c r="C472" s="85"/>
      <c r="E472" s="310"/>
      <c r="F472" s="313"/>
    </row>
    <row r="473" spans="1:6">
      <c r="B473" s="15" t="s">
        <v>235</v>
      </c>
      <c r="C473" s="85"/>
      <c r="E473" s="310"/>
      <c r="F473" s="313"/>
    </row>
    <row r="474" spans="1:6">
      <c r="B474" s="15" t="s">
        <v>315</v>
      </c>
      <c r="C474" s="85"/>
      <c r="E474" s="310"/>
      <c r="F474" s="313"/>
    </row>
    <row r="475" spans="1:6" ht="15.75" thickBot="1">
      <c r="B475" s="15" t="s">
        <v>172</v>
      </c>
      <c r="C475" s="85"/>
      <c r="E475" s="311"/>
      <c r="F475" s="314"/>
    </row>
    <row r="476" spans="1:6" ht="15.75" thickBot="1">
      <c r="A476" s="15"/>
      <c r="B476" s="19"/>
      <c r="C476" s="74"/>
      <c r="F476" s="281"/>
    </row>
    <row r="477" spans="1:6" ht="15.75" thickBot="1">
      <c r="A477" s="15" t="s">
        <v>54</v>
      </c>
      <c r="B477" s="18" t="s">
        <v>417</v>
      </c>
      <c r="C477" s="74">
        <f>IF(D477="d", 3, IF(D477="c", 2, IF(D477="b", 2, IF(D477="", 0, -1))))</f>
        <v>0</v>
      </c>
      <c r="D477" s="78"/>
      <c r="E477" s="309"/>
      <c r="F477" s="312"/>
    </row>
    <row r="478" spans="1:6">
      <c r="B478" s="15" t="s">
        <v>314</v>
      </c>
      <c r="C478" s="85"/>
      <c r="E478" s="310"/>
      <c r="F478" s="313"/>
    </row>
    <row r="479" spans="1:6">
      <c r="B479" s="15" t="s">
        <v>235</v>
      </c>
      <c r="C479" s="85"/>
      <c r="E479" s="310"/>
      <c r="F479" s="313"/>
    </row>
    <row r="480" spans="1:6">
      <c r="B480" s="15" t="s">
        <v>315</v>
      </c>
      <c r="C480" s="85"/>
      <c r="E480" s="310"/>
      <c r="F480" s="313"/>
    </row>
    <row r="481" spans="1:6" ht="15.75" thickBot="1">
      <c r="B481" s="15" t="s">
        <v>172</v>
      </c>
      <c r="C481" s="85"/>
      <c r="E481" s="311"/>
      <c r="F481" s="314"/>
    </row>
    <row r="482" spans="1:6">
      <c r="A482" s="15"/>
      <c r="B482" s="19"/>
      <c r="C482" s="74"/>
      <c r="F482" s="281"/>
    </row>
    <row r="483" spans="1:6">
      <c r="A483" s="15"/>
      <c r="B483" s="19"/>
      <c r="C483" s="74"/>
      <c r="F483" s="281"/>
    </row>
    <row r="484" spans="1:6" ht="15.75" thickBot="1">
      <c r="A484" s="26" t="s">
        <v>102</v>
      </c>
      <c r="B484" s="26" t="s">
        <v>244</v>
      </c>
      <c r="C484" s="83"/>
      <c r="F484" s="281"/>
    </row>
    <row r="485" spans="1:6" ht="51">
      <c r="B485" s="27" t="s">
        <v>245</v>
      </c>
      <c r="C485" s="84"/>
      <c r="E485" s="309"/>
      <c r="F485" s="312"/>
    </row>
    <row r="486" spans="1:6">
      <c r="B486" s="27"/>
      <c r="C486" s="84"/>
      <c r="E486" s="310"/>
      <c r="F486" s="313"/>
    </row>
    <row r="487" spans="1:6" ht="38.25">
      <c r="B487" s="27" t="s">
        <v>246</v>
      </c>
      <c r="C487" s="84"/>
      <c r="E487" s="310"/>
      <c r="F487" s="313"/>
    </row>
    <row r="488" spans="1:6">
      <c r="B488" s="27"/>
      <c r="C488" s="84"/>
      <c r="E488" s="310"/>
      <c r="F488" s="313"/>
    </row>
    <row r="489" spans="1:6">
      <c r="B489" s="27" t="s">
        <v>247</v>
      </c>
      <c r="C489" s="84"/>
      <c r="E489" s="310"/>
      <c r="F489" s="313"/>
    </row>
    <row r="490" spans="1:6" ht="25.5">
      <c r="B490" s="33" t="s">
        <v>248</v>
      </c>
      <c r="C490" s="89"/>
      <c r="E490" s="310"/>
      <c r="F490" s="313"/>
    </row>
    <row r="491" spans="1:6">
      <c r="B491" s="33" t="s">
        <v>249</v>
      </c>
      <c r="C491" s="89"/>
      <c r="E491" s="310"/>
      <c r="F491" s="313"/>
    </row>
    <row r="492" spans="1:6">
      <c r="B492" s="27"/>
      <c r="C492" s="84"/>
      <c r="E492" s="310"/>
      <c r="F492" s="313"/>
    </row>
    <row r="493" spans="1:6" ht="26.25" thickBot="1">
      <c r="B493" s="27" t="s">
        <v>250</v>
      </c>
      <c r="C493" s="84"/>
      <c r="E493" s="311"/>
      <c r="F493" s="314"/>
    </row>
    <row r="494" spans="1:6" ht="15.75" thickBot="1">
      <c r="A494" s="15"/>
      <c r="B494" s="19"/>
      <c r="C494" s="74"/>
      <c r="F494" s="281"/>
    </row>
    <row r="495" spans="1:6" ht="26.25" thickBot="1">
      <c r="A495" s="15" t="s">
        <v>55</v>
      </c>
      <c r="B495" s="15" t="s">
        <v>251</v>
      </c>
      <c r="C495" s="74">
        <f>IF(D495="e", 3, IF(D495="d", 2, IF(D495="c", 2, IF(D495="", 0, -1))))</f>
        <v>0</v>
      </c>
      <c r="D495" s="78"/>
      <c r="E495" s="309"/>
      <c r="F495" s="312"/>
    </row>
    <row r="496" spans="1:6">
      <c r="B496" s="15" t="s">
        <v>284</v>
      </c>
      <c r="C496" s="85"/>
      <c r="E496" s="310"/>
      <c r="F496" s="313"/>
    </row>
    <row r="497" spans="1:6">
      <c r="B497" s="15" t="s">
        <v>107</v>
      </c>
      <c r="C497" s="85"/>
      <c r="E497" s="310"/>
      <c r="F497" s="313"/>
    </row>
    <row r="498" spans="1:6">
      <c r="B498" s="15" t="s">
        <v>274</v>
      </c>
      <c r="C498" s="85"/>
      <c r="E498" s="310"/>
      <c r="F498" s="313"/>
    </row>
    <row r="499" spans="1:6">
      <c r="B499" s="15" t="s">
        <v>108</v>
      </c>
      <c r="C499" s="85"/>
      <c r="E499" s="310"/>
      <c r="F499" s="313"/>
    </row>
    <row r="500" spans="1:6" ht="15.75" thickBot="1">
      <c r="B500" s="15" t="s">
        <v>275</v>
      </c>
      <c r="C500" s="85"/>
      <c r="E500" s="311"/>
      <c r="F500" s="314"/>
    </row>
    <row r="501" spans="1:6">
      <c r="A501" s="15"/>
      <c r="B501" s="19"/>
      <c r="C501" s="74"/>
      <c r="F501" s="281"/>
    </row>
    <row r="502" spans="1:6" ht="22.5">
      <c r="A502" s="338" t="s">
        <v>419</v>
      </c>
      <c r="B502" s="338"/>
      <c r="C502" s="82"/>
      <c r="F502" s="281"/>
    </row>
    <row r="503" spans="1:6" ht="15.75" thickBot="1">
      <c r="A503" s="4"/>
      <c r="B503" s="15"/>
      <c r="C503" s="85"/>
      <c r="F503" s="281"/>
    </row>
    <row r="504" spans="1:6" ht="63.75">
      <c r="B504" s="37" t="s">
        <v>252</v>
      </c>
      <c r="C504" s="94"/>
      <c r="E504" s="309"/>
      <c r="F504" s="312"/>
    </row>
    <row r="505" spans="1:6">
      <c r="B505" s="37" t="s">
        <v>253</v>
      </c>
      <c r="C505" s="94"/>
      <c r="E505" s="310"/>
      <c r="F505" s="313"/>
    </row>
    <row r="506" spans="1:6">
      <c r="B506" s="37" t="s">
        <v>254</v>
      </c>
      <c r="C506" s="94"/>
      <c r="E506" s="310"/>
      <c r="F506" s="313"/>
    </row>
    <row r="507" spans="1:6">
      <c r="B507" s="33" t="s">
        <v>300</v>
      </c>
      <c r="C507" s="89"/>
      <c r="E507" s="310"/>
      <c r="F507" s="313"/>
    </row>
    <row r="508" spans="1:6">
      <c r="B508" s="33" t="s">
        <v>301</v>
      </c>
      <c r="C508" s="89"/>
      <c r="E508" s="310"/>
      <c r="F508" s="313"/>
    </row>
    <row r="509" spans="1:6">
      <c r="B509" s="33" t="s">
        <v>302</v>
      </c>
      <c r="C509" s="89"/>
      <c r="E509" s="310"/>
      <c r="F509" s="313"/>
    </row>
    <row r="510" spans="1:6">
      <c r="B510" s="33" t="s">
        <v>303</v>
      </c>
      <c r="C510" s="89"/>
      <c r="E510" s="310"/>
      <c r="F510" s="313"/>
    </row>
    <row r="511" spans="1:6">
      <c r="B511" s="33" t="s">
        <v>304</v>
      </c>
      <c r="C511" s="89"/>
      <c r="E511" s="310"/>
      <c r="F511" s="313"/>
    </row>
    <row r="512" spans="1:6">
      <c r="B512" s="33" t="s">
        <v>305</v>
      </c>
      <c r="C512" s="89"/>
      <c r="E512" s="310"/>
      <c r="F512" s="313"/>
    </row>
    <row r="513" spans="1:6">
      <c r="B513" s="33" t="s">
        <v>306</v>
      </c>
      <c r="C513" s="89"/>
      <c r="E513" s="310"/>
      <c r="F513" s="313"/>
    </row>
    <row r="514" spans="1:6">
      <c r="B514" s="33" t="s">
        <v>307</v>
      </c>
      <c r="C514" s="89"/>
      <c r="E514" s="310"/>
      <c r="F514" s="313"/>
    </row>
    <row r="515" spans="1:6">
      <c r="B515" s="33" t="s">
        <v>308</v>
      </c>
      <c r="C515" s="89"/>
      <c r="E515" s="310"/>
      <c r="F515" s="313"/>
    </row>
    <row r="516" spans="1:6">
      <c r="B516" s="37"/>
      <c r="C516" s="94"/>
      <c r="E516" s="310"/>
      <c r="F516" s="313"/>
    </row>
    <row r="517" spans="1:6">
      <c r="B517" s="37" t="s">
        <v>255</v>
      </c>
      <c r="C517" s="94"/>
      <c r="E517" s="310"/>
      <c r="F517" s="313"/>
    </row>
    <row r="518" spans="1:6" ht="25.5">
      <c r="B518" s="33" t="s">
        <v>309</v>
      </c>
      <c r="C518" s="89"/>
      <c r="E518" s="310"/>
      <c r="F518" s="313"/>
    </row>
    <row r="519" spans="1:6" ht="15.75" thickBot="1">
      <c r="B519" s="33" t="s">
        <v>310</v>
      </c>
      <c r="C519" s="89"/>
      <c r="E519" s="311"/>
      <c r="F519" s="314"/>
    </row>
    <row r="520" spans="1:6">
      <c r="B520" s="33" t="s">
        <v>311</v>
      </c>
      <c r="C520" s="89"/>
      <c r="F520" s="281"/>
    </row>
    <row r="521" spans="1:6" ht="15.75" thickBot="1">
      <c r="A521" s="5"/>
      <c r="B521" s="19"/>
      <c r="C521" s="74"/>
      <c r="F521" s="281"/>
    </row>
    <row r="522" spans="1:6" ht="26.25" thickBot="1">
      <c r="A522" s="15" t="s">
        <v>56</v>
      </c>
      <c r="B522" s="18" t="s">
        <v>420</v>
      </c>
      <c r="C522" s="74">
        <f>IF(D522="d", 3, IF(D522="c", 2, IF(D522="b", 2, IF(D522="", 0, -1))))</f>
        <v>0</v>
      </c>
      <c r="D522" s="78"/>
      <c r="E522" s="309"/>
      <c r="F522" s="312"/>
    </row>
    <row r="523" spans="1:6">
      <c r="B523" s="15" t="s">
        <v>312</v>
      </c>
      <c r="C523" s="85"/>
      <c r="E523" s="310"/>
      <c r="F523" s="313"/>
    </row>
    <row r="524" spans="1:6">
      <c r="B524" s="15" t="s">
        <v>171</v>
      </c>
      <c r="C524" s="85"/>
      <c r="E524" s="310"/>
      <c r="F524" s="313"/>
    </row>
    <row r="525" spans="1:6">
      <c r="B525" s="15" t="s">
        <v>313</v>
      </c>
      <c r="C525" s="85"/>
      <c r="E525" s="310"/>
      <c r="F525" s="313"/>
    </row>
    <row r="526" spans="1:6" ht="15.75" thickBot="1">
      <c r="B526" s="15" t="s">
        <v>172</v>
      </c>
      <c r="C526" s="85"/>
      <c r="E526" s="311"/>
      <c r="F526" s="314"/>
    </row>
    <row r="527" spans="1:6" ht="15.75" thickBot="1">
      <c r="A527" s="18"/>
      <c r="B527" s="19"/>
      <c r="C527" s="74"/>
      <c r="F527" s="281"/>
    </row>
    <row r="528" spans="1:6" ht="39" thickBot="1">
      <c r="A528" s="18" t="s">
        <v>57</v>
      </c>
      <c r="B528" s="18" t="s">
        <v>256</v>
      </c>
      <c r="C528" s="74">
        <f>IF(D528="d", 3, IF(D528="c", 2, IF(D528="b", 2, IF(D528="", 0, -1))))</f>
        <v>0</v>
      </c>
      <c r="D528" s="78"/>
      <c r="E528" s="309"/>
      <c r="F528" s="312"/>
    </row>
    <row r="529" spans="1:6">
      <c r="B529" s="21" t="s">
        <v>257</v>
      </c>
      <c r="C529" s="87"/>
      <c r="E529" s="310"/>
      <c r="F529" s="313"/>
    </row>
    <row r="530" spans="1:6">
      <c r="B530" s="15" t="s">
        <v>276</v>
      </c>
      <c r="C530" s="85"/>
      <c r="E530" s="310"/>
      <c r="F530" s="313"/>
    </row>
    <row r="531" spans="1:6">
      <c r="B531" s="15" t="s">
        <v>112</v>
      </c>
      <c r="C531" s="85"/>
      <c r="E531" s="310"/>
      <c r="F531" s="313"/>
    </row>
    <row r="532" spans="1:6" ht="15.75" thickBot="1">
      <c r="B532" s="15" t="s">
        <v>277</v>
      </c>
      <c r="C532" s="85"/>
      <c r="E532" s="311"/>
      <c r="F532" s="314"/>
    </row>
    <row r="533" spans="1:6">
      <c r="B533" s="15" t="s">
        <v>113</v>
      </c>
      <c r="C533" s="85"/>
      <c r="F533" s="281"/>
    </row>
    <row r="534" spans="1:6" ht="15.75" thickBot="1">
      <c r="A534" s="18"/>
      <c r="B534" s="19"/>
      <c r="C534" s="74"/>
      <c r="F534" s="281"/>
    </row>
    <row r="535" spans="1:6" ht="15.75" thickBot="1">
      <c r="A535" s="18" t="s">
        <v>58</v>
      </c>
      <c r="B535" s="18" t="s">
        <v>258</v>
      </c>
      <c r="C535" s="74">
        <f>IF(D535="b", 3, IF(D535="d", 2, IF(D535="c", 2, IF(D535="", 0, -1))))</f>
        <v>0</v>
      </c>
      <c r="D535" s="78"/>
      <c r="E535" s="309"/>
      <c r="F535" s="312"/>
    </row>
    <row r="536" spans="1:6">
      <c r="B536" s="15" t="s">
        <v>285</v>
      </c>
      <c r="C536" s="85"/>
      <c r="E536" s="310"/>
      <c r="F536" s="313"/>
    </row>
    <row r="537" spans="1:6" ht="15.75" thickBot="1">
      <c r="B537" s="15" t="s">
        <v>132</v>
      </c>
      <c r="C537" s="85"/>
      <c r="E537" s="311"/>
      <c r="F537" s="314"/>
    </row>
    <row r="538" spans="1:6" ht="15.75" thickBot="1">
      <c r="A538" s="18"/>
      <c r="B538" s="19"/>
      <c r="C538" s="74"/>
      <c r="F538" s="281"/>
    </row>
    <row r="539" spans="1:6" ht="15.75" thickBot="1">
      <c r="A539" s="18" t="s">
        <v>59</v>
      </c>
      <c r="B539" s="18" t="s">
        <v>259</v>
      </c>
      <c r="C539" s="74">
        <f>IF(D539="b", 3, IF(D539="d", 2, IF(D539="c", 2, IF(D539="", 0, -1))))</f>
        <v>0</v>
      </c>
      <c r="D539" s="78"/>
      <c r="E539" s="309"/>
      <c r="F539" s="312"/>
    </row>
    <row r="540" spans="1:6">
      <c r="B540" s="15" t="s">
        <v>285</v>
      </c>
      <c r="C540" s="85"/>
      <c r="E540" s="310"/>
      <c r="F540" s="313"/>
    </row>
    <row r="541" spans="1:6" ht="15.75" thickBot="1">
      <c r="B541" s="15" t="s">
        <v>132</v>
      </c>
      <c r="C541" s="85"/>
      <c r="E541" s="311"/>
      <c r="F541" s="314"/>
    </row>
    <row r="542" spans="1:6" ht="15.75" thickBot="1">
      <c r="A542" s="18"/>
      <c r="B542" s="19"/>
      <c r="C542" s="74"/>
      <c r="F542" s="281"/>
    </row>
    <row r="543" spans="1:6" ht="15.75" thickBot="1">
      <c r="A543" s="18" t="s">
        <v>60</v>
      </c>
      <c r="B543" s="18" t="s">
        <v>260</v>
      </c>
      <c r="C543" s="74">
        <f>IF(D543="b", 3, IF(D543="d", 2, IF(D543="c", 2, IF(D543="", 0, -1))))</f>
        <v>0</v>
      </c>
      <c r="D543" s="78"/>
      <c r="E543" s="309"/>
      <c r="F543" s="312"/>
    </row>
    <row r="544" spans="1:6">
      <c r="B544" s="15" t="s">
        <v>285</v>
      </c>
      <c r="C544" s="85"/>
      <c r="E544" s="310"/>
      <c r="F544" s="313"/>
    </row>
    <row r="545" spans="1:6" ht="15.75" thickBot="1">
      <c r="B545" s="15" t="s">
        <v>132</v>
      </c>
      <c r="C545" s="85"/>
      <c r="E545" s="311"/>
      <c r="F545" s="314"/>
    </row>
    <row r="546" spans="1:6" ht="15.75" thickBot="1">
      <c r="A546" s="15"/>
      <c r="B546" s="19"/>
      <c r="C546" s="74"/>
      <c r="F546" s="281"/>
    </row>
    <row r="547" spans="1:6" ht="15.75" thickBot="1">
      <c r="A547" s="18" t="s">
        <v>61</v>
      </c>
      <c r="B547" s="18" t="s">
        <v>261</v>
      </c>
      <c r="C547" s="74">
        <f>IF(D547="b", 3, IF(D547="d", 2, IF(D547="c", 2, IF(D547="", 0, -1))))</f>
        <v>0</v>
      </c>
      <c r="D547" s="78"/>
      <c r="E547" s="309"/>
      <c r="F547" s="312"/>
    </row>
    <row r="548" spans="1:6">
      <c r="B548" s="15" t="s">
        <v>285</v>
      </c>
      <c r="C548" s="85"/>
      <c r="E548" s="310"/>
      <c r="F548" s="313"/>
    </row>
    <row r="549" spans="1:6" ht="15.75" thickBot="1">
      <c r="B549" s="15" t="s">
        <v>132</v>
      </c>
      <c r="C549" s="85"/>
      <c r="E549" s="311"/>
      <c r="F549" s="314"/>
    </row>
    <row r="550" spans="1:6" ht="15.75" thickBot="1">
      <c r="A550" s="15"/>
      <c r="B550" s="19"/>
      <c r="C550" s="74"/>
      <c r="F550" s="281"/>
    </row>
    <row r="551" spans="1:6" ht="15.75" thickBot="1">
      <c r="A551" s="18" t="s">
        <v>62</v>
      </c>
      <c r="B551" s="18" t="s">
        <v>262</v>
      </c>
      <c r="C551" s="74">
        <f>IF(D551="b", 3, IF(D551="d", 2, IF(D551="c", 2, IF(D551="", 0, -1))))</f>
        <v>0</v>
      </c>
      <c r="D551" s="78"/>
      <c r="E551" s="309"/>
      <c r="F551" s="312"/>
    </row>
    <row r="552" spans="1:6">
      <c r="B552" s="15" t="s">
        <v>285</v>
      </c>
      <c r="C552" s="85"/>
      <c r="E552" s="310"/>
      <c r="F552" s="313"/>
    </row>
    <row r="553" spans="1:6" ht="15.75" thickBot="1">
      <c r="B553" s="15" t="s">
        <v>132</v>
      </c>
      <c r="C553" s="85"/>
      <c r="E553" s="311"/>
      <c r="F553" s="314"/>
    </row>
    <row r="554" spans="1:6" ht="15.75" thickBot="1">
      <c r="A554" s="15"/>
      <c r="B554" s="19"/>
      <c r="C554" s="74"/>
      <c r="F554" s="281"/>
    </row>
    <row r="555" spans="1:6" ht="15.75" thickBot="1">
      <c r="A555" s="15" t="s">
        <v>63</v>
      </c>
      <c r="B555" s="15" t="s">
        <v>263</v>
      </c>
      <c r="C555" s="74">
        <f>IF(D555="b", 3, IF(D555="d", 2, IF(D555="c", 2, IF(D555="", 0, -1))))</f>
        <v>0</v>
      </c>
      <c r="D555" s="78"/>
      <c r="E555" s="309"/>
      <c r="F555" s="312"/>
    </row>
    <row r="556" spans="1:6">
      <c r="B556" s="15" t="s">
        <v>285</v>
      </c>
      <c r="C556" s="85"/>
      <c r="E556" s="310"/>
      <c r="F556" s="313"/>
    </row>
    <row r="557" spans="1:6" ht="15.75" thickBot="1">
      <c r="B557" s="15" t="s">
        <v>132</v>
      </c>
      <c r="C557" s="85"/>
      <c r="E557" s="311"/>
      <c r="F557" s="314"/>
    </row>
    <row r="558" spans="1:6" ht="15.75" thickBot="1">
      <c r="A558" s="15"/>
      <c r="B558" s="19"/>
      <c r="C558" s="74"/>
      <c r="F558" s="281"/>
    </row>
    <row r="559" spans="1:6" ht="15.75" thickBot="1">
      <c r="A559" s="18" t="s">
        <v>64</v>
      </c>
      <c r="B559" s="18" t="s">
        <v>264</v>
      </c>
      <c r="C559" s="74">
        <f>IF(D559="b", 3, IF(D559="d", 2, IF(D559="c", 2, IF(D559="", 0, -1))))</f>
        <v>0</v>
      </c>
      <c r="D559" s="78"/>
      <c r="E559" s="309"/>
      <c r="F559" s="312"/>
    </row>
    <row r="560" spans="1:6">
      <c r="B560" s="15" t="s">
        <v>285</v>
      </c>
      <c r="C560" s="85"/>
      <c r="E560" s="310"/>
      <c r="F560" s="313"/>
    </row>
    <row r="561" spans="1:6" ht="15.75" thickBot="1">
      <c r="B561" s="15" t="s">
        <v>132</v>
      </c>
      <c r="C561" s="85"/>
      <c r="E561" s="311"/>
      <c r="F561" s="314"/>
    </row>
    <row r="562" spans="1:6" ht="15.75" thickBot="1">
      <c r="A562" s="15"/>
      <c r="B562" s="19"/>
      <c r="C562" s="74"/>
      <c r="F562" s="281"/>
    </row>
    <row r="563" spans="1:6" ht="15.75" thickBot="1">
      <c r="A563" s="15" t="s">
        <v>65</v>
      </c>
      <c r="B563" s="15" t="s">
        <v>265</v>
      </c>
      <c r="C563" s="74">
        <f>IF(D563="b", 3, IF(D563="d", 2, IF(D563="c", 2, IF(D563="", 0, -1))))</f>
        <v>0</v>
      </c>
      <c r="D563" s="78"/>
      <c r="E563" s="309"/>
      <c r="F563" s="312"/>
    </row>
    <row r="564" spans="1:6">
      <c r="B564" s="15" t="s">
        <v>285</v>
      </c>
      <c r="C564" s="85"/>
      <c r="E564" s="310"/>
      <c r="F564" s="313"/>
    </row>
    <row r="565" spans="1:6" ht="15.75" thickBot="1">
      <c r="B565" s="15" t="s">
        <v>132</v>
      </c>
      <c r="C565" s="85"/>
      <c r="E565" s="311"/>
      <c r="F565" s="314"/>
    </row>
    <row r="566" spans="1:6" ht="15.75" thickBot="1">
      <c r="A566" s="15"/>
      <c r="B566" s="19"/>
      <c r="C566" s="74"/>
      <c r="F566" s="281"/>
    </row>
    <row r="567" spans="1:6" ht="15.75" thickBot="1">
      <c r="A567" s="18" t="s">
        <v>66</v>
      </c>
      <c r="B567" s="18" t="s">
        <v>266</v>
      </c>
      <c r="C567" s="74">
        <f>IF(D567="b", 3, IF(D567="d", 2, IF(D567="c", 2, IF(D567="", 0, -1))))</f>
        <v>0</v>
      </c>
      <c r="D567" s="78"/>
      <c r="E567" s="309"/>
      <c r="F567" s="312"/>
    </row>
    <row r="568" spans="1:6">
      <c r="B568" s="15" t="s">
        <v>285</v>
      </c>
      <c r="C568" s="85"/>
      <c r="E568" s="310"/>
      <c r="F568" s="313"/>
    </row>
    <row r="569" spans="1:6" ht="15.75" thickBot="1">
      <c r="B569" s="15" t="s">
        <v>132</v>
      </c>
      <c r="C569" s="85"/>
      <c r="E569" s="311"/>
      <c r="F569" s="314"/>
    </row>
    <row r="570" spans="1:6" ht="15.75" thickBot="1">
      <c r="A570" s="15"/>
      <c r="B570" s="19"/>
      <c r="C570" s="74"/>
      <c r="F570" s="281"/>
    </row>
    <row r="571" spans="1:6" ht="15.75" thickBot="1">
      <c r="A571" s="15" t="s">
        <v>67</v>
      </c>
      <c r="B571" s="15" t="s">
        <v>267</v>
      </c>
      <c r="C571" s="74">
        <f>IF(D571="b", 3, IF(D571="d", 2, IF(D571="c", 2, IF(D571="", 0, -1))))</f>
        <v>0</v>
      </c>
      <c r="D571" s="78"/>
      <c r="E571" s="309"/>
      <c r="F571" s="312"/>
    </row>
    <row r="572" spans="1:6">
      <c r="B572" s="15" t="s">
        <v>285</v>
      </c>
      <c r="C572" s="85"/>
      <c r="E572" s="310"/>
      <c r="F572" s="313"/>
    </row>
    <row r="573" spans="1:6" ht="15.75" thickBot="1">
      <c r="B573" s="15" t="s">
        <v>132</v>
      </c>
      <c r="C573" s="85"/>
      <c r="E573" s="311"/>
      <c r="F573" s="314"/>
    </row>
    <row r="574" spans="1:6" ht="15.75" thickBot="1">
      <c r="A574" s="15"/>
      <c r="B574" s="19"/>
      <c r="C574" s="74"/>
      <c r="F574" s="281"/>
    </row>
    <row r="575" spans="1:6" ht="26.25" thickBot="1">
      <c r="A575" s="18" t="s">
        <v>68</v>
      </c>
      <c r="B575" s="18" t="s">
        <v>268</v>
      </c>
      <c r="C575" s="74">
        <f>IF(D575="b", 3, IF(D575="d", 2, IF(D575="c", 2, IF(D575="", 0, -1))))</f>
        <v>0</v>
      </c>
      <c r="D575" s="78"/>
      <c r="E575" s="309"/>
      <c r="F575" s="312"/>
    </row>
    <row r="576" spans="1:6">
      <c r="B576" s="15" t="s">
        <v>285</v>
      </c>
      <c r="C576" s="85"/>
      <c r="E576" s="310"/>
      <c r="F576" s="313"/>
    </row>
    <row r="577" spans="1:6" ht="15.75" thickBot="1">
      <c r="B577" s="15" t="s">
        <v>132</v>
      </c>
      <c r="C577" s="85"/>
      <c r="E577" s="311"/>
      <c r="F577" s="314"/>
    </row>
    <row r="578" spans="1:6" ht="15.75" thickBot="1">
      <c r="A578" s="18"/>
      <c r="B578" s="19"/>
      <c r="C578" s="74"/>
      <c r="F578" s="281"/>
    </row>
    <row r="579" spans="1:6" ht="26.25" thickBot="1">
      <c r="A579" s="18" t="s">
        <v>69</v>
      </c>
      <c r="B579" s="18" t="s">
        <v>269</v>
      </c>
      <c r="C579" s="74">
        <f>IF(D579="b", 3, IF(D579="d", 2, IF(D579="c", 2, IF(D579="", 0, -1))))</f>
        <v>0</v>
      </c>
      <c r="D579" s="78"/>
      <c r="E579" s="309"/>
      <c r="F579" s="312"/>
    </row>
    <row r="580" spans="1:6">
      <c r="B580" s="15" t="s">
        <v>285</v>
      </c>
      <c r="C580" s="85"/>
      <c r="E580" s="310"/>
      <c r="F580" s="313"/>
    </row>
    <row r="581" spans="1:6" ht="15.75" thickBot="1">
      <c r="B581" s="15" t="s">
        <v>132</v>
      </c>
      <c r="C581" s="85"/>
      <c r="E581" s="311"/>
      <c r="F581" s="314"/>
    </row>
    <row r="582" spans="1:6" ht="15.75" thickBot="1">
      <c r="A582" s="22"/>
      <c r="B582" s="19"/>
      <c r="C582" s="74"/>
      <c r="F582" s="281"/>
    </row>
    <row r="583" spans="1:6" ht="26.25" thickBot="1">
      <c r="A583" s="22" t="s">
        <v>70</v>
      </c>
      <c r="B583" s="15" t="s">
        <v>270</v>
      </c>
      <c r="C583" s="74">
        <f>IF(D583="b", 3, IF(D583="d", 2, IF(D583="c", 2, IF(D583="", 0, -1))))</f>
        <v>0</v>
      </c>
      <c r="D583" s="78"/>
      <c r="E583" s="309"/>
      <c r="F583" s="312"/>
    </row>
    <row r="584" spans="1:6">
      <c r="B584" s="15" t="s">
        <v>285</v>
      </c>
      <c r="C584" s="85"/>
      <c r="E584" s="310"/>
      <c r="F584" s="313"/>
    </row>
    <row r="585" spans="1:6" ht="15.75" thickBot="1">
      <c r="B585" s="15" t="s">
        <v>132</v>
      </c>
      <c r="C585" s="85"/>
      <c r="E585" s="311"/>
      <c r="F585" s="314"/>
    </row>
    <row r="586" spans="1:6" s="274" customFormat="1" ht="12.75" customHeight="1">
      <c r="A586" s="268"/>
      <c r="B586" s="269"/>
      <c r="C586" s="270"/>
      <c r="D586" s="271"/>
      <c r="E586" s="272"/>
      <c r="F586" s="273"/>
    </row>
    <row r="587" spans="1:6" s="274" customFormat="1">
      <c r="A587" s="268"/>
      <c r="B587" s="269"/>
      <c r="C587" s="270"/>
      <c r="D587" s="271"/>
      <c r="E587" s="272"/>
      <c r="F587" s="273"/>
    </row>
    <row r="588" spans="1:6" s="274" customFormat="1" hidden="1">
      <c r="A588" s="268"/>
      <c r="B588" s="269"/>
      <c r="C588" s="270"/>
      <c r="D588" s="271"/>
      <c r="E588" s="272"/>
      <c r="F588" s="273"/>
    </row>
    <row r="589" spans="1:6" s="274" customFormat="1" hidden="1">
      <c r="A589" s="268"/>
      <c r="B589" s="269"/>
      <c r="C589" s="270"/>
      <c r="D589" s="271"/>
      <c r="E589" s="272"/>
      <c r="F589" s="273"/>
    </row>
    <row r="590" spans="1:6" s="274" customFormat="1" hidden="1">
      <c r="A590" s="268"/>
      <c r="B590" s="269"/>
      <c r="C590" s="270"/>
      <c r="D590" s="271" t="s">
        <v>84</v>
      </c>
      <c r="E590" s="272"/>
      <c r="F590" s="273"/>
    </row>
    <row r="591" spans="1:6" s="274" customFormat="1" hidden="1">
      <c r="A591" s="268"/>
      <c r="B591" s="269"/>
      <c r="C591" s="270"/>
      <c r="D591" s="271" t="s">
        <v>85</v>
      </c>
      <c r="E591" s="272"/>
      <c r="F591" s="273"/>
    </row>
    <row r="592" spans="1:6" s="274" customFormat="1" hidden="1">
      <c r="A592" s="268"/>
      <c r="B592" s="269"/>
      <c r="C592" s="270"/>
      <c r="D592" s="271" t="s">
        <v>86</v>
      </c>
      <c r="E592" s="272"/>
      <c r="F592" s="273"/>
    </row>
    <row r="593" spans="1:6" s="274" customFormat="1" hidden="1">
      <c r="A593" s="268"/>
      <c r="B593" s="269"/>
      <c r="C593" s="270"/>
      <c r="D593" s="271" t="s">
        <v>87</v>
      </c>
      <c r="E593" s="272"/>
      <c r="F593" s="273"/>
    </row>
    <row r="594" spans="1:6" s="274" customFormat="1" hidden="1">
      <c r="A594" s="268"/>
      <c r="B594" s="269"/>
      <c r="C594" s="270"/>
      <c r="D594" s="271" t="s">
        <v>88</v>
      </c>
      <c r="E594" s="272"/>
      <c r="F594" s="273"/>
    </row>
    <row r="595" spans="1:6" s="274" customFormat="1" hidden="1">
      <c r="A595" s="268"/>
      <c r="B595" s="269"/>
      <c r="C595" s="270"/>
      <c r="D595" s="271"/>
      <c r="E595" s="272"/>
      <c r="F595" s="273"/>
    </row>
    <row r="596" spans="1:6" s="274" customFormat="1" hidden="1">
      <c r="A596" s="268"/>
      <c r="B596" s="269"/>
      <c r="C596" s="270"/>
      <c r="D596" s="271"/>
      <c r="E596" s="272"/>
      <c r="F596" s="273"/>
    </row>
    <row r="597" spans="1:6" s="274" customFormat="1">
      <c r="A597" s="268"/>
      <c r="B597" s="269"/>
      <c r="C597" s="270"/>
      <c r="D597" s="271"/>
      <c r="E597" s="272"/>
      <c r="F597" s="273"/>
    </row>
    <row r="598" spans="1:6" s="274" customFormat="1">
      <c r="A598" s="268"/>
      <c r="B598" s="269"/>
      <c r="C598" s="270"/>
      <c r="D598" s="271"/>
      <c r="E598" s="272"/>
      <c r="F598" s="273"/>
    </row>
    <row r="599" spans="1:6" s="274" customFormat="1">
      <c r="A599" s="268"/>
      <c r="B599" s="269"/>
      <c r="C599" s="270"/>
      <c r="D599" s="271"/>
      <c r="E599" s="272"/>
      <c r="F599" s="273"/>
    </row>
    <row r="600" spans="1:6" s="274" customFormat="1">
      <c r="A600" s="268"/>
      <c r="B600" s="269"/>
      <c r="C600" s="270"/>
      <c r="D600" s="271"/>
      <c r="E600" s="272"/>
      <c r="F600" s="273"/>
    </row>
    <row r="601" spans="1:6" s="274" customFormat="1">
      <c r="A601" s="268"/>
      <c r="B601" s="269"/>
      <c r="C601" s="270"/>
      <c r="D601" s="271"/>
      <c r="E601" s="272"/>
      <c r="F601" s="273"/>
    </row>
    <row r="602" spans="1:6" s="274" customFormat="1">
      <c r="A602" s="268"/>
      <c r="B602" s="269"/>
      <c r="C602" s="270"/>
      <c r="D602" s="271"/>
      <c r="E602" s="272"/>
      <c r="F602" s="273"/>
    </row>
    <row r="603" spans="1:6" s="274" customFormat="1">
      <c r="A603" s="268"/>
      <c r="B603" s="269"/>
      <c r="C603" s="270"/>
      <c r="D603" s="271"/>
      <c r="E603" s="272"/>
      <c r="F603" s="273"/>
    </row>
    <row r="604" spans="1:6" s="274" customFormat="1">
      <c r="A604" s="268"/>
      <c r="B604" s="269"/>
      <c r="C604" s="270"/>
      <c r="D604" s="271"/>
      <c r="E604" s="272"/>
      <c r="F604" s="273"/>
    </row>
    <row r="605" spans="1:6" s="274" customFormat="1">
      <c r="A605" s="268"/>
      <c r="B605" s="269"/>
      <c r="C605" s="270"/>
      <c r="D605" s="271"/>
      <c r="E605" s="272"/>
      <c r="F605" s="273"/>
    </row>
    <row r="606" spans="1:6" s="274" customFormat="1">
      <c r="A606" s="268"/>
      <c r="B606" s="269"/>
      <c r="C606" s="270"/>
      <c r="D606" s="271"/>
      <c r="E606" s="272"/>
      <c r="F606" s="273"/>
    </row>
    <row r="607" spans="1:6" s="274" customFormat="1">
      <c r="A607" s="268"/>
      <c r="B607" s="269"/>
      <c r="C607" s="270"/>
      <c r="D607" s="271"/>
      <c r="E607" s="272"/>
      <c r="F607" s="273"/>
    </row>
    <row r="608" spans="1:6" s="274" customFormat="1">
      <c r="A608" s="268"/>
      <c r="B608" s="269"/>
      <c r="C608" s="270"/>
      <c r="D608" s="271"/>
      <c r="E608" s="272"/>
      <c r="F608" s="273"/>
    </row>
    <row r="609" spans="1:6" s="274" customFormat="1">
      <c r="A609" s="268"/>
      <c r="B609" s="269"/>
      <c r="C609" s="270"/>
      <c r="D609" s="271"/>
      <c r="E609" s="272"/>
      <c r="F609" s="273"/>
    </row>
    <row r="610" spans="1:6" s="274" customFormat="1">
      <c r="A610" s="268"/>
      <c r="B610" s="269"/>
      <c r="C610" s="270"/>
      <c r="D610" s="271"/>
      <c r="E610" s="272"/>
      <c r="F610" s="273"/>
    </row>
    <row r="611" spans="1:6" s="274" customFormat="1">
      <c r="A611" s="268"/>
      <c r="B611" s="269"/>
      <c r="C611" s="270"/>
      <c r="D611" s="271"/>
      <c r="E611" s="272"/>
      <c r="F611" s="273"/>
    </row>
    <row r="612" spans="1:6" s="274" customFormat="1">
      <c r="A612" s="268"/>
      <c r="B612" s="269"/>
      <c r="C612" s="270"/>
      <c r="D612" s="271"/>
      <c r="E612" s="272"/>
      <c r="F612" s="273"/>
    </row>
    <row r="613" spans="1:6" s="274" customFormat="1">
      <c r="A613" s="268"/>
      <c r="B613" s="269"/>
      <c r="C613" s="270"/>
      <c r="D613" s="271"/>
      <c r="E613" s="272"/>
      <c r="F613" s="273"/>
    </row>
    <row r="614" spans="1:6" s="274" customFormat="1">
      <c r="A614" s="268"/>
      <c r="B614" s="269"/>
      <c r="C614" s="270"/>
      <c r="D614" s="271"/>
      <c r="E614" s="272"/>
      <c r="F614" s="273"/>
    </row>
    <row r="615" spans="1:6" s="274" customFormat="1">
      <c r="A615" s="268"/>
      <c r="B615" s="269"/>
      <c r="C615" s="270"/>
      <c r="D615" s="271"/>
      <c r="E615" s="272"/>
      <c r="F615" s="273"/>
    </row>
    <row r="616" spans="1:6" s="274" customFormat="1">
      <c r="A616" s="268"/>
      <c r="B616" s="269"/>
      <c r="C616" s="270"/>
      <c r="D616" s="271"/>
      <c r="E616" s="272"/>
      <c r="F616" s="273"/>
    </row>
    <row r="617" spans="1:6" s="274" customFormat="1">
      <c r="A617" s="268"/>
      <c r="B617" s="269"/>
      <c r="C617" s="270"/>
      <c r="D617" s="271"/>
      <c r="E617" s="272"/>
      <c r="F617" s="273"/>
    </row>
    <row r="618" spans="1:6" s="274" customFormat="1">
      <c r="A618" s="268"/>
      <c r="B618" s="269"/>
      <c r="C618" s="270"/>
      <c r="D618" s="271"/>
      <c r="E618" s="272"/>
      <c r="F618" s="273"/>
    </row>
    <row r="619" spans="1:6" s="274" customFormat="1">
      <c r="A619" s="268"/>
      <c r="B619" s="269"/>
      <c r="C619" s="270"/>
      <c r="D619" s="271"/>
      <c r="E619" s="272"/>
      <c r="F619" s="273"/>
    </row>
    <row r="620" spans="1:6" s="274" customFormat="1">
      <c r="A620" s="268"/>
      <c r="B620" s="269"/>
      <c r="C620" s="270"/>
      <c r="D620" s="271"/>
      <c r="E620" s="272"/>
      <c r="F620" s="273"/>
    </row>
    <row r="621" spans="1:6" s="274" customFormat="1">
      <c r="A621" s="268"/>
      <c r="B621" s="269"/>
      <c r="C621" s="270"/>
      <c r="D621" s="271"/>
      <c r="E621" s="272"/>
      <c r="F621" s="273"/>
    </row>
    <row r="622" spans="1:6" s="274" customFormat="1">
      <c r="A622" s="268"/>
      <c r="B622" s="269"/>
      <c r="C622" s="270"/>
      <c r="D622" s="271"/>
      <c r="E622" s="272"/>
      <c r="F622" s="273"/>
    </row>
    <row r="623" spans="1:6" s="274" customFormat="1">
      <c r="A623" s="268"/>
      <c r="B623" s="269"/>
      <c r="C623" s="270"/>
      <c r="D623" s="271"/>
      <c r="E623" s="272"/>
      <c r="F623" s="273"/>
    </row>
    <row r="624" spans="1:6" s="274" customFormat="1">
      <c r="A624" s="268"/>
      <c r="B624" s="269"/>
      <c r="C624" s="270"/>
      <c r="D624" s="271"/>
      <c r="E624" s="272"/>
      <c r="F624" s="273"/>
    </row>
    <row r="625" spans="1:6" s="274" customFormat="1">
      <c r="A625" s="268"/>
      <c r="B625" s="269"/>
      <c r="C625" s="270"/>
      <c r="D625" s="271"/>
      <c r="E625" s="272"/>
      <c r="F625" s="273"/>
    </row>
    <row r="626" spans="1:6" s="274" customFormat="1">
      <c r="A626" s="268"/>
      <c r="B626" s="269"/>
      <c r="C626" s="270"/>
      <c r="D626" s="271"/>
      <c r="E626" s="272"/>
      <c r="F626" s="273"/>
    </row>
    <row r="627" spans="1:6" s="274" customFormat="1">
      <c r="A627" s="268"/>
      <c r="B627" s="269"/>
      <c r="C627" s="270"/>
      <c r="D627" s="271"/>
      <c r="E627" s="272"/>
      <c r="F627" s="273"/>
    </row>
    <row r="628" spans="1:6" s="274" customFormat="1">
      <c r="A628" s="268"/>
      <c r="B628" s="269"/>
      <c r="C628" s="270"/>
      <c r="D628" s="271"/>
      <c r="E628" s="272"/>
      <c r="F628" s="273"/>
    </row>
    <row r="629" spans="1:6" s="274" customFormat="1">
      <c r="A629" s="268"/>
      <c r="B629" s="269"/>
      <c r="C629" s="270"/>
      <c r="D629" s="271"/>
      <c r="E629" s="272"/>
      <c r="F629" s="273"/>
    </row>
    <row r="630" spans="1:6" s="274" customFormat="1">
      <c r="A630" s="268"/>
      <c r="B630" s="269"/>
      <c r="C630" s="270"/>
      <c r="D630" s="271"/>
      <c r="E630" s="272"/>
      <c r="F630" s="273"/>
    </row>
    <row r="631" spans="1:6" s="274" customFormat="1">
      <c r="A631" s="268"/>
      <c r="B631" s="269"/>
      <c r="C631" s="270"/>
      <c r="D631" s="271"/>
      <c r="E631" s="272"/>
      <c r="F631" s="273"/>
    </row>
    <row r="632" spans="1:6" s="274" customFormat="1">
      <c r="A632" s="268"/>
      <c r="B632" s="269"/>
      <c r="C632" s="270"/>
      <c r="D632" s="271"/>
      <c r="E632" s="272"/>
      <c r="F632" s="273"/>
    </row>
    <row r="633" spans="1:6" s="274" customFormat="1">
      <c r="A633" s="268"/>
      <c r="B633" s="269"/>
      <c r="C633" s="270"/>
      <c r="D633" s="271"/>
      <c r="E633" s="272"/>
      <c r="F633" s="273"/>
    </row>
    <row r="634" spans="1:6" s="274" customFormat="1">
      <c r="A634" s="268"/>
      <c r="B634" s="269"/>
      <c r="C634" s="270"/>
      <c r="D634" s="271"/>
      <c r="E634" s="272"/>
      <c r="F634" s="273"/>
    </row>
    <row r="635" spans="1:6" s="274" customFormat="1">
      <c r="A635" s="268"/>
      <c r="B635" s="269"/>
      <c r="C635" s="270"/>
      <c r="D635" s="271"/>
      <c r="E635" s="272"/>
      <c r="F635" s="273"/>
    </row>
    <row r="636" spans="1:6" s="274" customFormat="1">
      <c r="A636" s="268"/>
      <c r="B636" s="269"/>
      <c r="C636" s="270"/>
      <c r="D636" s="271"/>
      <c r="E636" s="272"/>
      <c r="F636" s="273"/>
    </row>
    <row r="637" spans="1:6" s="274" customFormat="1">
      <c r="A637" s="268"/>
      <c r="B637" s="269"/>
      <c r="C637" s="270"/>
      <c r="D637" s="271"/>
      <c r="E637" s="272"/>
      <c r="F637" s="273"/>
    </row>
    <row r="638" spans="1:6" s="274" customFormat="1">
      <c r="A638" s="268"/>
      <c r="B638" s="269"/>
      <c r="C638" s="270"/>
      <c r="D638" s="271"/>
      <c r="E638" s="272"/>
      <c r="F638" s="273"/>
    </row>
    <row r="639" spans="1:6" s="274" customFormat="1">
      <c r="A639" s="268"/>
      <c r="B639" s="269"/>
      <c r="C639" s="270"/>
      <c r="D639" s="271"/>
      <c r="E639" s="272"/>
      <c r="F639" s="273"/>
    </row>
    <row r="640" spans="1:6" s="274" customFormat="1">
      <c r="A640" s="268"/>
      <c r="B640" s="269"/>
      <c r="C640" s="270"/>
      <c r="D640" s="271"/>
      <c r="E640" s="272"/>
      <c r="F640" s="273"/>
    </row>
    <row r="641" spans="1:6" s="274" customFormat="1">
      <c r="A641" s="268"/>
      <c r="B641" s="269"/>
      <c r="C641" s="270"/>
      <c r="D641" s="271"/>
      <c r="E641" s="272"/>
      <c r="F641" s="273"/>
    </row>
    <row r="642" spans="1:6" s="274" customFormat="1">
      <c r="A642" s="268"/>
      <c r="B642" s="269"/>
      <c r="C642" s="270"/>
      <c r="D642" s="271"/>
      <c r="E642" s="272"/>
      <c r="F642" s="273"/>
    </row>
    <row r="643" spans="1:6" s="274" customFormat="1">
      <c r="A643" s="268"/>
      <c r="B643" s="269"/>
      <c r="C643" s="270"/>
      <c r="D643" s="271"/>
      <c r="E643" s="272"/>
      <c r="F643" s="273"/>
    </row>
    <row r="644" spans="1:6" s="274" customFormat="1">
      <c r="A644" s="268"/>
      <c r="B644" s="269"/>
      <c r="C644" s="270"/>
      <c r="D644" s="271"/>
      <c r="E644" s="272"/>
      <c r="F644" s="273"/>
    </row>
    <row r="645" spans="1:6" s="274" customFormat="1">
      <c r="A645" s="268"/>
      <c r="B645" s="269"/>
      <c r="C645" s="270"/>
      <c r="D645" s="271"/>
      <c r="E645" s="272"/>
      <c r="F645" s="273"/>
    </row>
    <row r="646" spans="1:6" s="274" customFormat="1">
      <c r="A646" s="268"/>
      <c r="B646" s="269"/>
      <c r="C646" s="270"/>
      <c r="D646" s="271"/>
      <c r="E646" s="272"/>
      <c r="F646" s="273"/>
    </row>
    <row r="647" spans="1:6" s="274" customFormat="1">
      <c r="A647" s="268"/>
      <c r="B647" s="269"/>
      <c r="C647" s="270"/>
      <c r="D647" s="271"/>
      <c r="E647" s="272"/>
      <c r="F647" s="273"/>
    </row>
    <row r="648" spans="1:6" s="274" customFormat="1">
      <c r="A648" s="268"/>
      <c r="B648" s="269"/>
      <c r="C648" s="270"/>
      <c r="D648" s="271"/>
      <c r="E648" s="272"/>
      <c r="F648" s="273"/>
    </row>
    <row r="649" spans="1:6" s="274" customFormat="1">
      <c r="A649" s="268"/>
      <c r="B649" s="269"/>
      <c r="C649" s="270"/>
      <c r="D649" s="271"/>
      <c r="E649" s="272"/>
      <c r="F649" s="273"/>
    </row>
    <row r="650" spans="1:6" s="274" customFormat="1">
      <c r="A650" s="268"/>
      <c r="B650" s="269"/>
      <c r="C650" s="270"/>
      <c r="D650" s="271"/>
      <c r="E650" s="272"/>
      <c r="F650" s="273"/>
    </row>
    <row r="651" spans="1:6" s="274" customFormat="1">
      <c r="A651" s="268"/>
      <c r="B651" s="269"/>
      <c r="C651" s="270"/>
      <c r="D651" s="271"/>
      <c r="E651" s="272"/>
      <c r="F651" s="273"/>
    </row>
    <row r="652" spans="1:6" s="274" customFormat="1">
      <c r="A652" s="268"/>
      <c r="B652" s="269"/>
      <c r="C652" s="270"/>
      <c r="D652" s="271"/>
      <c r="E652" s="272"/>
      <c r="F652" s="273"/>
    </row>
    <row r="653" spans="1:6" s="274" customFormat="1">
      <c r="A653" s="268"/>
      <c r="B653" s="269"/>
      <c r="C653" s="270"/>
      <c r="D653" s="271"/>
      <c r="E653" s="272"/>
      <c r="F653" s="273"/>
    </row>
    <row r="654" spans="1:6" s="274" customFormat="1">
      <c r="A654" s="268"/>
      <c r="B654" s="269"/>
      <c r="C654" s="270"/>
      <c r="D654" s="271"/>
      <c r="E654" s="272"/>
      <c r="F654" s="273"/>
    </row>
    <row r="655" spans="1:6" s="274" customFormat="1">
      <c r="A655" s="268"/>
      <c r="B655" s="269"/>
      <c r="C655" s="270"/>
      <c r="D655" s="271"/>
      <c r="E655" s="272"/>
      <c r="F655" s="273"/>
    </row>
    <row r="656" spans="1:6" s="274" customFormat="1">
      <c r="A656" s="268"/>
      <c r="B656" s="269"/>
      <c r="C656" s="270"/>
      <c r="D656" s="271"/>
      <c r="E656" s="272"/>
      <c r="F656" s="273"/>
    </row>
    <row r="657" spans="1:6" s="274" customFormat="1">
      <c r="A657" s="268"/>
      <c r="B657" s="269"/>
      <c r="C657" s="270"/>
      <c r="D657" s="271"/>
      <c r="E657" s="272"/>
      <c r="F657" s="273"/>
    </row>
    <row r="658" spans="1:6" s="274" customFormat="1">
      <c r="A658" s="268"/>
      <c r="B658" s="269"/>
      <c r="C658" s="270"/>
      <c r="D658" s="271"/>
      <c r="E658" s="272"/>
      <c r="F658" s="273"/>
    </row>
    <row r="659" spans="1:6" s="274" customFormat="1">
      <c r="A659" s="268"/>
      <c r="B659" s="269"/>
      <c r="C659" s="270"/>
      <c r="D659" s="271"/>
      <c r="E659" s="272"/>
      <c r="F659" s="273"/>
    </row>
    <row r="660" spans="1:6" s="274" customFormat="1">
      <c r="A660" s="268"/>
      <c r="B660" s="269"/>
      <c r="C660" s="270"/>
      <c r="D660" s="271"/>
      <c r="E660" s="272"/>
      <c r="F660" s="273"/>
    </row>
    <row r="661" spans="1:6" s="274" customFormat="1">
      <c r="A661" s="268"/>
      <c r="B661" s="269"/>
      <c r="C661" s="270"/>
      <c r="D661" s="271"/>
      <c r="E661" s="272"/>
      <c r="F661" s="273"/>
    </row>
    <row r="662" spans="1:6" s="274" customFormat="1">
      <c r="A662" s="268"/>
      <c r="B662" s="269"/>
      <c r="C662" s="270"/>
      <c r="D662" s="271"/>
      <c r="E662" s="272"/>
      <c r="F662" s="273"/>
    </row>
    <row r="663" spans="1:6" s="274" customFormat="1">
      <c r="A663" s="268"/>
      <c r="B663" s="269"/>
      <c r="C663" s="270"/>
      <c r="D663" s="271"/>
      <c r="E663" s="272"/>
      <c r="F663" s="273"/>
    </row>
    <row r="664" spans="1:6" s="274" customFormat="1">
      <c r="A664" s="268"/>
      <c r="B664" s="269"/>
      <c r="C664" s="270"/>
      <c r="D664" s="271"/>
      <c r="E664" s="272"/>
      <c r="F664" s="273"/>
    </row>
    <row r="665" spans="1:6" s="274" customFormat="1">
      <c r="A665" s="268"/>
      <c r="B665" s="269"/>
      <c r="C665" s="270"/>
      <c r="D665" s="271"/>
      <c r="E665" s="272"/>
      <c r="F665" s="273"/>
    </row>
    <row r="666" spans="1:6" s="274" customFormat="1">
      <c r="A666" s="268"/>
      <c r="B666" s="269"/>
      <c r="C666" s="270"/>
      <c r="D666" s="271"/>
      <c r="E666" s="272"/>
      <c r="F666" s="273"/>
    </row>
    <row r="667" spans="1:6" s="274" customFormat="1">
      <c r="A667" s="268"/>
      <c r="B667" s="269"/>
      <c r="C667" s="270"/>
      <c r="D667" s="271"/>
      <c r="E667" s="272"/>
      <c r="F667" s="273"/>
    </row>
    <row r="668" spans="1:6" s="274" customFormat="1">
      <c r="A668" s="268"/>
      <c r="B668" s="269"/>
      <c r="C668" s="270"/>
      <c r="D668" s="271"/>
      <c r="E668" s="272"/>
      <c r="F668" s="273"/>
    </row>
    <row r="669" spans="1:6" s="274" customFormat="1">
      <c r="A669" s="268"/>
      <c r="B669" s="269"/>
      <c r="C669" s="270"/>
      <c r="D669" s="271"/>
      <c r="E669" s="272"/>
      <c r="F669" s="273"/>
    </row>
    <row r="670" spans="1:6" s="274" customFormat="1">
      <c r="A670" s="268"/>
      <c r="B670" s="269"/>
      <c r="C670" s="270"/>
      <c r="D670" s="271"/>
      <c r="E670" s="272"/>
      <c r="F670" s="273"/>
    </row>
    <row r="671" spans="1:6" s="274" customFormat="1">
      <c r="A671" s="268"/>
      <c r="B671" s="269"/>
      <c r="C671" s="270"/>
      <c r="D671" s="271"/>
      <c r="E671" s="272"/>
      <c r="F671" s="273"/>
    </row>
    <row r="672" spans="1:6" s="274" customFormat="1">
      <c r="A672" s="268"/>
      <c r="B672" s="269"/>
      <c r="C672" s="270"/>
      <c r="D672" s="271"/>
      <c r="E672" s="272"/>
      <c r="F672" s="273"/>
    </row>
    <row r="673" spans="1:6" s="274" customFormat="1">
      <c r="A673" s="268"/>
      <c r="B673" s="269"/>
      <c r="C673" s="270"/>
      <c r="D673" s="271"/>
      <c r="E673" s="272"/>
      <c r="F673" s="273"/>
    </row>
    <row r="674" spans="1:6" s="274" customFormat="1">
      <c r="A674" s="268"/>
      <c r="B674" s="269"/>
      <c r="C674" s="270"/>
      <c r="D674" s="271"/>
      <c r="E674" s="272"/>
      <c r="F674" s="273"/>
    </row>
    <row r="675" spans="1:6" s="274" customFormat="1">
      <c r="A675" s="268"/>
      <c r="B675" s="269"/>
      <c r="C675" s="270"/>
      <c r="D675" s="271"/>
      <c r="E675" s="272"/>
      <c r="F675" s="273"/>
    </row>
    <row r="676" spans="1:6" s="274" customFormat="1">
      <c r="A676" s="268"/>
      <c r="B676" s="269"/>
      <c r="C676" s="270"/>
      <c r="D676" s="271"/>
      <c r="E676" s="272"/>
      <c r="F676" s="273"/>
    </row>
    <row r="677" spans="1:6" s="274" customFormat="1">
      <c r="A677" s="268"/>
      <c r="B677" s="269"/>
      <c r="C677" s="270"/>
      <c r="D677" s="271"/>
      <c r="E677" s="272"/>
      <c r="F677" s="273"/>
    </row>
    <row r="678" spans="1:6" s="274" customFormat="1">
      <c r="A678" s="268"/>
      <c r="B678" s="269"/>
      <c r="C678" s="270"/>
      <c r="D678" s="271"/>
      <c r="E678" s="272"/>
      <c r="F678" s="273"/>
    </row>
    <row r="679" spans="1:6" s="274" customFormat="1">
      <c r="A679" s="268"/>
      <c r="B679" s="269"/>
      <c r="C679" s="270"/>
      <c r="D679" s="271"/>
      <c r="E679" s="272"/>
      <c r="F679" s="273"/>
    </row>
    <row r="680" spans="1:6" s="274" customFormat="1">
      <c r="A680" s="268"/>
      <c r="B680" s="269"/>
      <c r="C680" s="270"/>
      <c r="D680" s="271"/>
      <c r="E680" s="272"/>
      <c r="F680" s="273"/>
    </row>
    <row r="681" spans="1:6" s="274" customFormat="1">
      <c r="A681" s="268"/>
      <c r="B681" s="269"/>
      <c r="C681" s="270"/>
      <c r="D681" s="271"/>
      <c r="E681" s="272"/>
      <c r="F681" s="273"/>
    </row>
    <row r="682" spans="1:6" s="274" customFormat="1">
      <c r="A682" s="268"/>
      <c r="B682" s="269"/>
      <c r="C682" s="270"/>
      <c r="D682" s="271"/>
      <c r="E682" s="272"/>
      <c r="F682" s="273"/>
    </row>
    <row r="683" spans="1:6" s="274" customFormat="1">
      <c r="A683" s="268"/>
      <c r="B683" s="269"/>
      <c r="C683" s="270"/>
      <c r="D683" s="271"/>
      <c r="E683" s="272"/>
      <c r="F683" s="273"/>
    </row>
    <row r="684" spans="1:6" s="274" customFormat="1">
      <c r="A684" s="268"/>
      <c r="B684" s="269"/>
      <c r="C684" s="270"/>
      <c r="D684" s="271"/>
      <c r="E684" s="272"/>
      <c r="F684" s="273"/>
    </row>
    <row r="685" spans="1:6" s="274" customFormat="1">
      <c r="A685" s="268"/>
      <c r="B685" s="269"/>
      <c r="C685" s="270"/>
      <c r="D685" s="271"/>
      <c r="E685" s="272"/>
      <c r="F685" s="273"/>
    </row>
    <row r="686" spans="1:6" s="274" customFormat="1">
      <c r="A686" s="268"/>
      <c r="B686" s="269"/>
      <c r="C686" s="270"/>
      <c r="D686" s="271"/>
      <c r="E686" s="272"/>
      <c r="F686" s="273"/>
    </row>
    <row r="687" spans="1:6" s="274" customFormat="1">
      <c r="A687" s="268"/>
      <c r="B687" s="269"/>
      <c r="C687" s="270"/>
      <c r="D687" s="271"/>
      <c r="E687" s="272"/>
      <c r="F687" s="273"/>
    </row>
    <row r="688" spans="1:6" s="274" customFormat="1">
      <c r="A688" s="268"/>
      <c r="B688" s="269"/>
      <c r="C688" s="270"/>
      <c r="D688" s="271"/>
      <c r="E688" s="272"/>
      <c r="F688" s="273"/>
    </row>
    <row r="689" spans="1:6" s="274" customFormat="1">
      <c r="A689" s="268"/>
      <c r="B689" s="269"/>
      <c r="C689" s="270"/>
      <c r="D689" s="271"/>
      <c r="E689" s="272"/>
      <c r="F689" s="273"/>
    </row>
    <row r="690" spans="1:6" s="274" customFormat="1">
      <c r="A690" s="268"/>
      <c r="B690" s="269"/>
      <c r="C690" s="270"/>
      <c r="D690" s="271"/>
      <c r="E690" s="272"/>
      <c r="F690" s="273"/>
    </row>
    <row r="691" spans="1:6" s="274" customFormat="1">
      <c r="A691" s="268"/>
      <c r="B691" s="269"/>
      <c r="C691" s="270"/>
      <c r="D691" s="271"/>
      <c r="E691" s="272"/>
      <c r="F691" s="273"/>
    </row>
    <row r="692" spans="1:6" s="274" customFormat="1">
      <c r="A692" s="268"/>
      <c r="B692" s="269"/>
      <c r="C692" s="270"/>
      <c r="D692" s="271"/>
      <c r="E692" s="272"/>
      <c r="F692" s="273"/>
    </row>
    <row r="693" spans="1:6" s="274" customFormat="1">
      <c r="A693" s="268"/>
      <c r="B693" s="269"/>
      <c r="C693" s="270"/>
      <c r="D693" s="271"/>
      <c r="E693" s="272"/>
      <c r="F693" s="273"/>
    </row>
    <row r="694" spans="1:6" s="274" customFormat="1">
      <c r="A694" s="268"/>
      <c r="B694" s="269"/>
      <c r="C694" s="270"/>
      <c r="D694" s="271"/>
      <c r="E694" s="272"/>
      <c r="F694" s="273"/>
    </row>
    <row r="695" spans="1:6" s="274" customFormat="1">
      <c r="A695" s="268"/>
      <c r="B695" s="269"/>
      <c r="C695" s="270"/>
      <c r="D695" s="271"/>
      <c r="E695" s="272"/>
      <c r="F695" s="273"/>
    </row>
    <row r="696" spans="1:6" s="274" customFormat="1">
      <c r="A696" s="268"/>
      <c r="B696" s="269"/>
      <c r="C696" s="270"/>
      <c r="D696" s="271"/>
      <c r="E696" s="272"/>
      <c r="F696" s="273"/>
    </row>
    <row r="697" spans="1:6" s="274" customFormat="1">
      <c r="A697" s="268"/>
      <c r="B697" s="269"/>
      <c r="C697" s="270"/>
      <c r="D697" s="271"/>
      <c r="E697" s="272"/>
      <c r="F697" s="273"/>
    </row>
    <row r="698" spans="1:6" s="274" customFormat="1">
      <c r="A698" s="268"/>
      <c r="B698" s="269"/>
      <c r="C698" s="270"/>
      <c r="D698" s="271"/>
      <c r="E698" s="272"/>
      <c r="F698" s="273"/>
    </row>
    <row r="699" spans="1:6" s="274" customFormat="1">
      <c r="A699" s="268"/>
      <c r="B699" s="269"/>
      <c r="C699" s="270"/>
      <c r="D699" s="271"/>
      <c r="E699" s="272"/>
      <c r="F699" s="273"/>
    </row>
    <row r="700" spans="1:6" s="274" customFormat="1">
      <c r="A700" s="268"/>
      <c r="B700" s="269"/>
      <c r="C700" s="270"/>
      <c r="D700" s="271"/>
      <c r="E700" s="272"/>
      <c r="F700" s="273"/>
    </row>
    <row r="701" spans="1:6" s="274" customFormat="1">
      <c r="A701" s="268"/>
      <c r="B701" s="269"/>
      <c r="C701" s="270"/>
      <c r="D701" s="271"/>
      <c r="E701" s="272"/>
      <c r="F701" s="273"/>
    </row>
    <row r="702" spans="1:6" s="274" customFormat="1">
      <c r="A702" s="268"/>
      <c r="B702" s="269"/>
      <c r="C702" s="270"/>
      <c r="D702" s="271"/>
      <c r="E702" s="272"/>
      <c r="F702" s="273"/>
    </row>
    <row r="703" spans="1:6" s="274" customFormat="1">
      <c r="A703" s="268"/>
      <c r="B703" s="269"/>
      <c r="C703" s="270"/>
      <c r="D703" s="271"/>
      <c r="E703" s="272"/>
      <c r="F703" s="273"/>
    </row>
    <row r="704" spans="1:6" s="274" customFormat="1">
      <c r="A704" s="268"/>
      <c r="B704" s="269"/>
      <c r="C704" s="270"/>
      <c r="D704" s="271"/>
      <c r="E704" s="272"/>
      <c r="F704" s="273"/>
    </row>
    <row r="705" spans="1:6" s="274" customFormat="1">
      <c r="A705" s="268"/>
      <c r="B705" s="269"/>
      <c r="C705" s="270"/>
      <c r="D705" s="271"/>
      <c r="E705" s="272"/>
      <c r="F705" s="273"/>
    </row>
    <row r="706" spans="1:6" s="274" customFormat="1">
      <c r="A706" s="268"/>
      <c r="B706" s="269"/>
      <c r="C706" s="270"/>
      <c r="D706" s="271"/>
      <c r="E706" s="272"/>
      <c r="F706" s="273"/>
    </row>
    <row r="707" spans="1:6" s="274" customFormat="1">
      <c r="A707" s="268"/>
      <c r="B707" s="269"/>
      <c r="C707" s="270"/>
      <c r="D707" s="271"/>
      <c r="E707" s="272"/>
      <c r="F707" s="273"/>
    </row>
    <row r="708" spans="1:6" s="274" customFormat="1">
      <c r="A708" s="268"/>
      <c r="B708" s="269"/>
      <c r="C708" s="270"/>
      <c r="D708" s="271"/>
      <c r="E708" s="272"/>
      <c r="F708" s="273"/>
    </row>
    <row r="709" spans="1:6" s="274" customFormat="1">
      <c r="A709" s="268"/>
      <c r="B709" s="269"/>
      <c r="C709" s="270"/>
      <c r="D709" s="271"/>
      <c r="E709" s="272"/>
      <c r="F709" s="273"/>
    </row>
    <row r="710" spans="1:6" s="274" customFormat="1">
      <c r="A710" s="268"/>
      <c r="B710" s="269"/>
      <c r="C710" s="270"/>
      <c r="D710" s="271"/>
      <c r="E710" s="272"/>
      <c r="F710" s="273"/>
    </row>
    <row r="711" spans="1:6" s="274" customFormat="1">
      <c r="A711" s="268"/>
      <c r="B711" s="269"/>
      <c r="C711" s="270"/>
      <c r="D711" s="271"/>
      <c r="E711" s="272"/>
      <c r="F711" s="273"/>
    </row>
    <row r="712" spans="1:6" s="274" customFormat="1">
      <c r="A712" s="268"/>
      <c r="B712" s="269"/>
      <c r="C712" s="270"/>
      <c r="D712" s="271"/>
      <c r="E712" s="272"/>
      <c r="F712" s="273"/>
    </row>
    <row r="713" spans="1:6" s="274" customFormat="1">
      <c r="A713" s="268"/>
      <c r="B713" s="269"/>
      <c r="C713" s="270"/>
      <c r="D713" s="271"/>
      <c r="E713" s="272"/>
      <c r="F713" s="273"/>
    </row>
    <row r="714" spans="1:6" s="274" customFormat="1">
      <c r="A714" s="268"/>
      <c r="B714" s="269"/>
      <c r="C714" s="270"/>
      <c r="D714" s="271"/>
      <c r="E714" s="272"/>
      <c r="F714" s="273"/>
    </row>
    <row r="715" spans="1:6" s="274" customFormat="1">
      <c r="A715" s="268"/>
      <c r="B715" s="269"/>
      <c r="C715" s="270"/>
      <c r="D715" s="271"/>
      <c r="E715" s="272"/>
      <c r="F715" s="273"/>
    </row>
    <row r="716" spans="1:6" s="274" customFormat="1">
      <c r="A716" s="268"/>
      <c r="B716" s="269"/>
      <c r="C716" s="270"/>
      <c r="D716" s="271"/>
      <c r="E716" s="272"/>
      <c r="F716" s="273"/>
    </row>
    <row r="717" spans="1:6" s="274" customFormat="1">
      <c r="A717" s="268"/>
      <c r="B717" s="269"/>
      <c r="C717" s="270"/>
      <c r="D717" s="271"/>
      <c r="E717" s="272"/>
      <c r="F717" s="273"/>
    </row>
    <row r="718" spans="1:6" s="274" customFormat="1">
      <c r="A718" s="268"/>
      <c r="B718" s="269"/>
      <c r="C718" s="270"/>
      <c r="D718" s="271"/>
      <c r="E718" s="272"/>
      <c r="F718" s="273"/>
    </row>
    <row r="719" spans="1:6" s="274" customFormat="1">
      <c r="A719" s="268"/>
      <c r="B719" s="269"/>
      <c r="C719" s="270"/>
      <c r="D719" s="271"/>
      <c r="E719" s="272"/>
      <c r="F719" s="273"/>
    </row>
    <row r="720" spans="1:6" s="274" customFormat="1">
      <c r="A720" s="268"/>
      <c r="B720" s="269"/>
      <c r="C720" s="270"/>
      <c r="D720" s="271"/>
      <c r="E720" s="272"/>
      <c r="F720" s="273"/>
    </row>
    <row r="721" spans="1:6" s="274" customFormat="1">
      <c r="A721" s="268"/>
      <c r="B721" s="269"/>
      <c r="C721" s="270"/>
      <c r="D721" s="271"/>
      <c r="E721" s="272"/>
      <c r="F721" s="273"/>
    </row>
    <row r="722" spans="1:6" s="274" customFormat="1">
      <c r="A722" s="268"/>
      <c r="B722" s="269"/>
      <c r="C722" s="270"/>
      <c r="D722" s="271"/>
      <c r="E722" s="272"/>
      <c r="F722" s="273"/>
    </row>
    <row r="723" spans="1:6" s="274" customFormat="1">
      <c r="A723" s="268"/>
      <c r="B723" s="269"/>
      <c r="C723" s="270"/>
      <c r="D723" s="271"/>
      <c r="E723" s="272"/>
      <c r="F723" s="273"/>
    </row>
    <row r="724" spans="1:6" s="274" customFormat="1">
      <c r="A724" s="268"/>
      <c r="B724" s="269"/>
      <c r="C724" s="270"/>
      <c r="D724" s="271"/>
      <c r="E724" s="272"/>
      <c r="F724" s="273"/>
    </row>
    <row r="725" spans="1:6" s="274" customFormat="1">
      <c r="A725" s="268"/>
      <c r="B725" s="269"/>
      <c r="C725" s="270"/>
      <c r="D725" s="271"/>
      <c r="E725" s="272"/>
      <c r="F725" s="273"/>
    </row>
    <row r="726" spans="1:6" s="274" customFormat="1">
      <c r="A726" s="268"/>
      <c r="B726" s="269"/>
      <c r="C726" s="270"/>
      <c r="D726" s="271"/>
      <c r="E726" s="272"/>
      <c r="F726" s="273"/>
    </row>
    <row r="727" spans="1:6" s="274" customFormat="1">
      <c r="A727" s="268"/>
      <c r="B727" s="269"/>
      <c r="C727" s="270"/>
      <c r="D727" s="271"/>
      <c r="E727" s="272"/>
      <c r="F727" s="273"/>
    </row>
    <row r="728" spans="1:6" s="274" customFormat="1">
      <c r="A728" s="268"/>
      <c r="B728" s="269"/>
      <c r="C728" s="270"/>
      <c r="D728" s="271"/>
      <c r="E728" s="272"/>
      <c r="F728" s="273"/>
    </row>
    <row r="729" spans="1:6" s="274" customFormat="1">
      <c r="A729" s="268"/>
      <c r="B729" s="269"/>
      <c r="C729" s="270"/>
      <c r="D729" s="271"/>
      <c r="E729" s="272"/>
      <c r="F729" s="273"/>
    </row>
    <row r="730" spans="1:6" s="274" customFormat="1">
      <c r="A730" s="268"/>
      <c r="B730" s="269"/>
      <c r="C730" s="270"/>
      <c r="D730" s="271"/>
      <c r="E730" s="272"/>
      <c r="F730" s="273"/>
    </row>
    <row r="731" spans="1:6" s="274" customFormat="1">
      <c r="A731" s="268"/>
      <c r="B731" s="269"/>
      <c r="C731" s="270"/>
      <c r="D731" s="271"/>
      <c r="E731" s="272"/>
      <c r="F731" s="273"/>
    </row>
    <row r="732" spans="1:6" s="274" customFormat="1">
      <c r="A732" s="268"/>
      <c r="B732" s="269"/>
      <c r="C732" s="270"/>
      <c r="D732" s="271"/>
      <c r="E732" s="272"/>
      <c r="F732" s="273"/>
    </row>
    <row r="733" spans="1:6" s="274" customFormat="1">
      <c r="A733" s="268"/>
      <c r="B733" s="269"/>
      <c r="C733" s="270"/>
      <c r="D733" s="271"/>
      <c r="E733" s="272"/>
      <c r="F733" s="273"/>
    </row>
    <row r="734" spans="1:6" s="274" customFormat="1">
      <c r="A734" s="268"/>
      <c r="B734" s="269"/>
      <c r="C734" s="270"/>
      <c r="D734" s="271"/>
      <c r="E734" s="272"/>
      <c r="F734" s="273"/>
    </row>
    <row r="735" spans="1:6" s="274" customFormat="1">
      <c r="A735" s="268"/>
      <c r="B735" s="269"/>
      <c r="C735" s="270"/>
      <c r="D735" s="271"/>
      <c r="E735" s="272"/>
      <c r="F735" s="273"/>
    </row>
    <row r="736" spans="1:6" s="274" customFormat="1">
      <c r="A736" s="268"/>
      <c r="B736" s="269"/>
      <c r="C736" s="270"/>
      <c r="D736" s="271"/>
      <c r="E736" s="272"/>
      <c r="F736" s="273"/>
    </row>
    <row r="737" spans="1:6" s="274" customFormat="1">
      <c r="A737" s="268"/>
      <c r="B737" s="269"/>
      <c r="C737" s="270"/>
      <c r="D737" s="271"/>
      <c r="E737" s="272"/>
      <c r="F737" s="273"/>
    </row>
    <row r="738" spans="1:6" s="274" customFormat="1">
      <c r="A738" s="268"/>
      <c r="B738" s="269"/>
      <c r="C738" s="270"/>
      <c r="D738" s="271"/>
      <c r="E738" s="272"/>
      <c r="F738" s="273"/>
    </row>
    <row r="739" spans="1:6" s="274" customFormat="1">
      <c r="A739" s="268"/>
      <c r="B739" s="269"/>
      <c r="C739" s="270"/>
      <c r="D739" s="271"/>
      <c r="E739" s="272"/>
      <c r="F739" s="273"/>
    </row>
    <row r="740" spans="1:6" s="274" customFormat="1">
      <c r="A740" s="268"/>
      <c r="B740" s="269"/>
      <c r="C740" s="270"/>
      <c r="D740" s="271"/>
      <c r="E740" s="272"/>
      <c r="F740" s="273"/>
    </row>
    <row r="741" spans="1:6" s="274" customFormat="1">
      <c r="A741" s="268"/>
      <c r="B741" s="269"/>
      <c r="C741" s="270"/>
      <c r="D741" s="271"/>
      <c r="E741" s="272"/>
      <c r="F741" s="273"/>
    </row>
    <row r="742" spans="1:6" s="274" customFormat="1">
      <c r="A742" s="268"/>
      <c r="B742" s="269"/>
      <c r="C742" s="270"/>
      <c r="D742" s="271"/>
      <c r="E742" s="272"/>
      <c r="F742" s="273"/>
    </row>
    <row r="743" spans="1:6" s="274" customFormat="1">
      <c r="A743" s="268"/>
      <c r="B743" s="269"/>
      <c r="C743" s="270"/>
      <c r="D743" s="271"/>
      <c r="E743" s="272"/>
      <c r="F743" s="273"/>
    </row>
    <row r="744" spans="1:6" s="274" customFormat="1">
      <c r="A744" s="268"/>
      <c r="B744" s="269"/>
      <c r="C744" s="270"/>
      <c r="D744" s="271"/>
      <c r="E744" s="272"/>
      <c r="F744" s="273"/>
    </row>
    <row r="745" spans="1:6" s="274" customFormat="1">
      <c r="A745" s="268"/>
      <c r="B745" s="269"/>
      <c r="C745" s="270"/>
      <c r="D745" s="271"/>
      <c r="E745" s="272"/>
      <c r="F745" s="273"/>
    </row>
    <row r="746" spans="1:6" s="274" customFormat="1">
      <c r="A746" s="268"/>
      <c r="B746" s="269"/>
      <c r="C746" s="270"/>
      <c r="D746" s="271"/>
      <c r="E746" s="272"/>
      <c r="F746" s="273"/>
    </row>
    <row r="747" spans="1:6" s="274" customFormat="1">
      <c r="A747" s="268"/>
      <c r="B747" s="269"/>
      <c r="C747" s="270"/>
      <c r="D747" s="271"/>
      <c r="E747" s="272"/>
      <c r="F747" s="273"/>
    </row>
    <row r="748" spans="1:6" s="274" customFormat="1">
      <c r="A748" s="268"/>
      <c r="B748" s="269"/>
      <c r="C748" s="270"/>
      <c r="D748" s="271"/>
      <c r="E748" s="272"/>
      <c r="F748" s="273"/>
    </row>
    <row r="749" spans="1:6" s="274" customFormat="1">
      <c r="A749" s="268"/>
      <c r="B749" s="269"/>
      <c r="C749" s="270"/>
      <c r="D749" s="271"/>
      <c r="E749" s="272"/>
      <c r="F749" s="273"/>
    </row>
    <row r="750" spans="1:6" s="274" customFormat="1">
      <c r="A750" s="268"/>
      <c r="B750" s="269"/>
      <c r="C750" s="270"/>
      <c r="D750" s="271"/>
      <c r="E750" s="272"/>
      <c r="F750" s="273"/>
    </row>
    <row r="751" spans="1:6" s="274" customFormat="1">
      <c r="A751" s="268"/>
      <c r="B751" s="269"/>
      <c r="C751" s="270"/>
      <c r="D751" s="271"/>
      <c r="E751" s="272"/>
      <c r="F751" s="273"/>
    </row>
    <row r="752" spans="1:6" s="274" customFormat="1">
      <c r="A752" s="268"/>
      <c r="B752" s="269"/>
      <c r="C752" s="270"/>
      <c r="D752" s="271"/>
      <c r="E752" s="272"/>
      <c r="F752" s="273"/>
    </row>
    <row r="753" spans="1:6" s="274" customFormat="1">
      <c r="A753" s="268"/>
      <c r="B753" s="269"/>
      <c r="C753" s="270"/>
      <c r="D753" s="271"/>
      <c r="E753" s="272"/>
      <c r="F753" s="273"/>
    </row>
    <row r="754" spans="1:6" s="274" customFormat="1">
      <c r="A754" s="268"/>
      <c r="B754" s="269"/>
      <c r="C754" s="270"/>
      <c r="D754" s="271"/>
      <c r="E754" s="272"/>
      <c r="F754" s="273"/>
    </row>
    <row r="755" spans="1:6" s="274" customFormat="1">
      <c r="A755" s="268"/>
      <c r="B755" s="269"/>
      <c r="C755" s="270"/>
      <c r="D755" s="271"/>
      <c r="E755" s="272"/>
      <c r="F755" s="273"/>
    </row>
    <row r="756" spans="1:6" s="274" customFormat="1">
      <c r="A756" s="268"/>
      <c r="B756" s="269"/>
      <c r="C756" s="270"/>
      <c r="D756" s="271"/>
      <c r="E756" s="272"/>
      <c r="F756" s="273"/>
    </row>
    <row r="757" spans="1:6" s="274" customFormat="1">
      <c r="A757" s="268"/>
      <c r="B757" s="269"/>
      <c r="C757" s="270"/>
      <c r="D757" s="271"/>
      <c r="E757" s="272"/>
      <c r="F757" s="273"/>
    </row>
    <row r="758" spans="1:6" s="274" customFormat="1">
      <c r="A758" s="268"/>
      <c r="B758" s="269"/>
      <c r="C758" s="270"/>
      <c r="D758" s="271"/>
      <c r="E758" s="272"/>
      <c r="F758" s="273"/>
    </row>
    <row r="759" spans="1:6" s="274" customFormat="1">
      <c r="A759" s="268"/>
      <c r="B759" s="269"/>
      <c r="C759" s="270"/>
      <c r="D759" s="271"/>
      <c r="E759" s="272"/>
      <c r="F759" s="273"/>
    </row>
    <row r="760" spans="1:6" s="274" customFormat="1">
      <c r="A760" s="268"/>
      <c r="B760" s="269"/>
      <c r="C760" s="270"/>
      <c r="D760" s="271"/>
      <c r="E760" s="272"/>
      <c r="F760" s="273"/>
    </row>
    <row r="761" spans="1:6" s="274" customFormat="1">
      <c r="A761" s="268"/>
      <c r="B761" s="269"/>
      <c r="C761" s="270"/>
      <c r="D761" s="271"/>
      <c r="E761" s="272"/>
      <c r="F761" s="273"/>
    </row>
    <row r="762" spans="1:6" s="274" customFormat="1">
      <c r="A762" s="268"/>
      <c r="B762" s="269"/>
      <c r="C762" s="270"/>
      <c r="D762" s="271"/>
      <c r="E762" s="272"/>
      <c r="F762" s="273"/>
    </row>
    <row r="763" spans="1:6" s="274" customFormat="1">
      <c r="A763" s="268"/>
      <c r="B763" s="269"/>
      <c r="C763" s="270"/>
      <c r="D763" s="271"/>
      <c r="E763" s="272"/>
      <c r="F763" s="273"/>
    </row>
    <row r="764" spans="1:6" s="274" customFormat="1">
      <c r="A764" s="268"/>
      <c r="B764" s="269"/>
      <c r="C764" s="270"/>
      <c r="D764" s="271"/>
      <c r="E764" s="272"/>
      <c r="F764" s="273"/>
    </row>
    <row r="765" spans="1:6" s="274" customFormat="1">
      <c r="A765" s="268"/>
      <c r="B765" s="269"/>
      <c r="C765" s="270"/>
      <c r="D765" s="271"/>
      <c r="E765" s="272"/>
      <c r="F765" s="273"/>
    </row>
    <row r="766" spans="1:6" s="274" customFormat="1">
      <c r="A766" s="268"/>
      <c r="B766" s="269"/>
      <c r="C766" s="270"/>
      <c r="D766" s="271"/>
      <c r="E766" s="272"/>
      <c r="F766" s="273"/>
    </row>
    <row r="767" spans="1:6" s="274" customFormat="1">
      <c r="A767" s="268"/>
      <c r="B767" s="269"/>
      <c r="C767" s="270"/>
      <c r="D767" s="271"/>
      <c r="E767" s="272"/>
      <c r="F767" s="273"/>
    </row>
    <row r="768" spans="1:6" s="274" customFormat="1">
      <c r="A768" s="268"/>
      <c r="B768" s="269"/>
      <c r="C768" s="270"/>
      <c r="D768" s="271"/>
      <c r="E768" s="272"/>
      <c r="F768" s="273"/>
    </row>
    <row r="769" spans="1:6" s="274" customFormat="1">
      <c r="A769" s="268"/>
      <c r="B769" s="269"/>
      <c r="C769" s="270"/>
      <c r="D769" s="271"/>
      <c r="E769" s="272"/>
      <c r="F769" s="273"/>
    </row>
    <row r="770" spans="1:6" s="274" customFormat="1">
      <c r="A770" s="268"/>
      <c r="B770" s="269"/>
      <c r="C770" s="270"/>
      <c r="D770" s="271"/>
      <c r="E770" s="272"/>
      <c r="F770" s="273"/>
    </row>
    <row r="771" spans="1:6" s="274" customFormat="1">
      <c r="A771" s="268"/>
      <c r="B771" s="269"/>
      <c r="C771" s="270"/>
      <c r="D771" s="271"/>
      <c r="E771" s="272"/>
      <c r="F771" s="273"/>
    </row>
    <row r="772" spans="1:6" s="274" customFormat="1">
      <c r="A772" s="268"/>
      <c r="B772" s="269"/>
      <c r="C772" s="270"/>
      <c r="D772" s="271"/>
      <c r="E772" s="272"/>
      <c r="F772" s="273"/>
    </row>
    <row r="773" spans="1:6" s="274" customFormat="1">
      <c r="A773" s="268"/>
      <c r="B773" s="269"/>
      <c r="C773" s="270"/>
      <c r="D773" s="271"/>
      <c r="E773" s="272"/>
      <c r="F773" s="273"/>
    </row>
    <row r="774" spans="1:6" s="274" customFormat="1">
      <c r="A774" s="268"/>
      <c r="B774" s="269"/>
      <c r="C774" s="270"/>
      <c r="D774" s="271"/>
      <c r="E774" s="272"/>
      <c r="F774" s="273"/>
    </row>
    <row r="775" spans="1:6" s="274" customFormat="1">
      <c r="A775" s="268"/>
      <c r="B775" s="269"/>
      <c r="C775" s="270"/>
      <c r="D775" s="271"/>
      <c r="E775" s="272"/>
      <c r="F775" s="273"/>
    </row>
    <row r="776" spans="1:6" s="274" customFormat="1">
      <c r="A776" s="268"/>
      <c r="B776" s="269"/>
      <c r="C776" s="270"/>
      <c r="D776" s="271"/>
      <c r="E776" s="272"/>
      <c r="F776" s="273"/>
    </row>
    <row r="777" spans="1:6" s="274" customFormat="1">
      <c r="A777" s="268"/>
      <c r="B777" s="269"/>
      <c r="C777" s="270"/>
      <c r="D777" s="271"/>
      <c r="E777" s="272"/>
      <c r="F777" s="273"/>
    </row>
    <row r="778" spans="1:6" s="274" customFormat="1">
      <c r="A778" s="268"/>
      <c r="B778" s="269"/>
      <c r="C778" s="270"/>
      <c r="D778" s="271"/>
      <c r="E778" s="272"/>
      <c r="F778" s="273"/>
    </row>
    <row r="779" spans="1:6" s="274" customFormat="1">
      <c r="A779" s="268"/>
      <c r="B779" s="269"/>
      <c r="C779" s="270"/>
      <c r="D779" s="271"/>
      <c r="E779" s="272"/>
      <c r="F779" s="273"/>
    </row>
    <row r="780" spans="1:6" s="274" customFormat="1">
      <c r="A780" s="268"/>
      <c r="B780" s="269"/>
      <c r="C780" s="270"/>
      <c r="D780" s="271"/>
      <c r="E780" s="272"/>
      <c r="F780" s="273"/>
    </row>
    <row r="781" spans="1:6" s="274" customFormat="1">
      <c r="A781" s="268"/>
      <c r="B781" s="269"/>
      <c r="C781" s="270"/>
      <c r="D781" s="271"/>
      <c r="E781" s="272"/>
      <c r="F781" s="273"/>
    </row>
    <row r="782" spans="1:6" s="274" customFormat="1">
      <c r="A782" s="268"/>
      <c r="B782" s="269"/>
      <c r="C782" s="270"/>
      <c r="D782" s="271"/>
      <c r="E782" s="272"/>
      <c r="F782" s="273"/>
    </row>
    <row r="783" spans="1:6" s="274" customFormat="1">
      <c r="A783" s="268"/>
      <c r="B783" s="269"/>
      <c r="C783" s="270"/>
      <c r="D783" s="271"/>
      <c r="E783" s="272"/>
      <c r="F783" s="273"/>
    </row>
    <row r="784" spans="1:6" s="274" customFormat="1">
      <c r="A784" s="268"/>
      <c r="B784" s="269"/>
      <c r="C784" s="270"/>
      <c r="D784" s="271"/>
      <c r="E784" s="272"/>
      <c r="F784" s="273"/>
    </row>
    <row r="785" spans="1:6" s="274" customFormat="1">
      <c r="A785" s="268"/>
      <c r="B785" s="269"/>
      <c r="C785" s="270"/>
      <c r="D785" s="271"/>
      <c r="E785" s="272"/>
      <c r="F785" s="273"/>
    </row>
    <row r="786" spans="1:6" s="274" customFormat="1">
      <c r="A786" s="268"/>
      <c r="B786" s="269"/>
      <c r="C786" s="270"/>
      <c r="D786" s="271"/>
      <c r="E786" s="272"/>
      <c r="F786" s="273"/>
    </row>
    <row r="787" spans="1:6" s="274" customFormat="1">
      <c r="A787" s="268"/>
      <c r="B787" s="269"/>
      <c r="C787" s="270"/>
      <c r="D787" s="271"/>
      <c r="E787" s="272"/>
      <c r="F787" s="273"/>
    </row>
    <row r="788" spans="1:6" s="274" customFormat="1">
      <c r="A788" s="268"/>
      <c r="B788" s="269"/>
      <c r="C788" s="270"/>
      <c r="D788" s="271"/>
      <c r="E788" s="272"/>
      <c r="F788" s="273"/>
    </row>
    <row r="789" spans="1:6" s="274" customFormat="1">
      <c r="A789" s="268"/>
      <c r="B789" s="269"/>
      <c r="C789" s="270"/>
      <c r="D789" s="271"/>
      <c r="E789" s="272"/>
      <c r="F789" s="273"/>
    </row>
    <row r="790" spans="1:6" s="274" customFormat="1">
      <c r="A790" s="268"/>
      <c r="B790" s="269"/>
      <c r="C790" s="270"/>
      <c r="D790" s="271"/>
      <c r="E790" s="272"/>
      <c r="F790" s="273"/>
    </row>
    <row r="791" spans="1:6" s="274" customFormat="1">
      <c r="A791" s="268"/>
      <c r="B791" s="269"/>
      <c r="C791" s="270"/>
      <c r="D791" s="271"/>
      <c r="E791" s="272"/>
      <c r="F791" s="273"/>
    </row>
    <row r="792" spans="1:6" s="274" customFormat="1">
      <c r="A792" s="268"/>
      <c r="B792" s="269"/>
      <c r="C792" s="270"/>
      <c r="D792" s="271"/>
      <c r="E792" s="272"/>
      <c r="F792" s="273"/>
    </row>
    <row r="793" spans="1:6" s="274" customFormat="1">
      <c r="A793" s="268"/>
      <c r="B793" s="269"/>
      <c r="C793" s="270"/>
      <c r="D793" s="271"/>
      <c r="E793" s="272"/>
      <c r="F793" s="273"/>
    </row>
    <row r="794" spans="1:6" s="274" customFormat="1">
      <c r="A794" s="268"/>
      <c r="B794" s="269"/>
      <c r="C794" s="270"/>
      <c r="D794" s="271"/>
      <c r="E794" s="272"/>
      <c r="F794" s="273"/>
    </row>
    <row r="795" spans="1:6" s="274" customFormat="1">
      <c r="A795" s="268"/>
      <c r="B795" s="269"/>
      <c r="C795" s="270"/>
      <c r="D795" s="271"/>
      <c r="E795" s="272"/>
      <c r="F795" s="273"/>
    </row>
    <row r="796" spans="1:6" s="274" customFormat="1">
      <c r="A796" s="268"/>
      <c r="B796" s="269"/>
      <c r="C796" s="270"/>
      <c r="D796" s="271"/>
      <c r="E796" s="272"/>
      <c r="F796" s="273"/>
    </row>
    <row r="797" spans="1:6" s="274" customFormat="1">
      <c r="A797" s="268"/>
      <c r="B797" s="269"/>
      <c r="C797" s="270"/>
      <c r="D797" s="271"/>
      <c r="E797" s="272"/>
      <c r="F797" s="273"/>
    </row>
    <row r="798" spans="1:6" s="274" customFormat="1">
      <c r="A798" s="268"/>
      <c r="B798" s="269"/>
      <c r="C798" s="270"/>
      <c r="D798" s="271"/>
      <c r="E798" s="272"/>
      <c r="F798" s="273"/>
    </row>
    <row r="799" spans="1:6" s="274" customFormat="1">
      <c r="A799" s="268"/>
      <c r="B799" s="269"/>
      <c r="C799" s="270"/>
      <c r="D799" s="271"/>
      <c r="E799" s="272"/>
      <c r="F799" s="273"/>
    </row>
    <row r="800" spans="1:6" s="274" customFormat="1">
      <c r="A800" s="268"/>
      <c r="B800" s="269"/>
      <c r="C800" s="270"/>
      <c r="D800" s="271"/>
      <c r="E800" s="272"/>
      <c r="F800" s="273"/>
    </row>
    <row r="801" spans="1:6" s="274" customFormat="1">
      <c r="A801" s="268"/>
      <c r="B801" s="269"/>
      <c r="C801" s="270"/>
      <c r="D801" s="271"/>
      <c r="E801" s="272"/>
      <c r="F801" s="273"/>
    </row>
    <row r="802" spans="1:6" s="274" customFormat="1">
      <c r="A802" s="268"/>
      <c r="B802" s="269"/>
      <c r="C802" s="270"/>
      <c r="D802" s="271"/>
      <c r="E802" s="272"/>
      <c r="F802" s="273"/>
    </row>
    <row r="803" spans="1:6" s="274" customFormat="1">
      <c r="A803" s="268"/>
      <c r="B803" s="269"/>
      <c r="C803" s="270"/>
      <c r="D803" s="271"/>
      <c r="E803" s="272"/>
      <c r="F803" s="273"/>
    </row>
    <row r="804" spans="1:6" s="274" customFormat="1">
      <c r="A804" s="268"/>
      <c r="B804" s="269"/>
      <c r="C804" s="270"/>
      <c r="D804" s="271"/>
      <c r="E804" s="272"/>
      <c r="F804" s="273"/>
    </row>
    <row r="805" spans="1:6" s="274" customFormat="1">
      <c r="A805" s="268"/>
      <c r="B805" s="269"/>
      <c r="C805" s="270"/>
      <c r="D805" s="271"/>
      <c r="E805" s="272"/>
      <c r="F805" s="273"/>
    </row>
    <row r="806" spans="1:6" s="274" customFormat="1">
      <c r="A806" s="268"/>
      <c r="B806" s="269"/>
      <c r="C806" s="270"/>
      <c r="D806" s="271"/>
      <c r="E806" s="272"/>
      <c r="F806" s="273"/>
    </row>
    <row r="807" spans="1:6" s="274" customFormat="1">
      <c r="A807" s="268"/>
      <c r="B807" s="269"/>
      <c r="C807" s="270"/>
      <c r="D807" s="271"/>
      <c r="E807" s="272"/>
      <c r="F807" s="273"/>
    </row>
    <row r="808" spans="1:6" s="274" customFormat="1">
      <c r="A808" s="268"/>
      <c r="B808" s="269"/>
      <c r="C808" s="270"/>
      <c r="D808" s="271"/>
      <c r="E808" s="272"/>
      <c r="F808" s="273"/>
    </row>
    <row r="809" spans="1:6" s="274" customFormat="1">
      <c r="A809" s="268"/>
      <c r="B809" s="269"/>
      <c r="C809" s="270"/>
      <c r="D809" s="271"/>
      <c r="E809" s="272"/>
      <c r="F809" s="273"/>
    </row>
    <row r="810" spans="1:6" s="274" customFormat="1">
      <c r="A810" s="268"/>
      <c r="B810" s="269"/>
      <c r="C810" s="270"/>
      <c r="D810" s="271"/>
      <c r="E810" s="272"/>
      <c r="F810" s="273"/>
    </row>
    <row r="811" spans="1:6" s="274" customFormat="1">
      <c r="A811" s="268"/>
      <c r="B811" s="269"/>
      <c r="C811" s="270"/>
      <c r="D811" s="271"/>
      <c r="E811" s="272"/>
      <c r="F811" s="273"/>
    </row>
    <row r="812" spans="1:6" s="274" customFormat="1">
      <c r="A812" s="268"/>
      <c r="B812" s="269"/>
      <c r="C812" s="270"/>
      <c r="D812" s="271"/>
      <c r="E812" s="272"/>
      <c r="F812" s="273"/>
    </row>
    <row r="813" spans="1:6" s="274" customFormat="1">
      <c r="A813" s="268"/>
      <c r="B813" s="269"/>
      <c r="C813" s="270"/>
      <c r="D813" s="271"/>
      <c r="E813" s="272"/>
      <c r="F813" s="273"/>
    </row>
    <row r="814" spans="1:6" s="274" customFormat="1">
      <c r="A814" s="268"/>
      <c r="B814" s="269"/>
      <c r="C814" s="270"/>
      <c r="D814" s="271"/>
      <c r="E814" s="272"/>
      <c r="F814" s="273"/>
    </row>
    <row r="815" spans="1:6" s="274" customFormat="1">
      <c r="A815" s="268"/>
      <c r="B815" s="269"/>
      <c r="C815" s="270"/>
      <c r="D815" s="271"/>
      <c r="E815" s="272"/>
      <c r="F815" s="273"/>
    </row>
    <row r="816" spans="1:6" s="274" customFormat="1">
      <c r="A816" s="268"/>
      <c r="B816" s="269"/>
      <c r="C816" s="270"/>
      <c r="D816" s="271"/>
      <c r="E816" s="272"/>
      <c r="F816" s="273"/>
    </row>
    <row r="817" spans="1:6" s="274" customFormat="1">
      <c r="A817" s="268"/>
      <c r="B817" s="269"/>
      <c r="C817" s="270"/>
      <c r="D817" s="271"/>
      <c r="E817" s="272"/>
      <c r="F817" s="273"/>
    </row>
    <row r="818" spans="1:6" s="274" customFormat="1">
      <c r="A818" s="268"/>
      <c r="B818" s="269"/>
      <c r="C818" s="270"/>
      <c r="D818" s="271"/>
      <c r="E818" s="272"/>
      <c r="F818" s="273"/>
    </row>
    <row r="819" spans="1:6" s="274" customFormat="1">
      <c r="A819" s="268"/>
      <c r="B819" s="269"/>
      <c r="C819" s="270"/>
      <c r="D819" s="271"/>
      <c r="E819" s="272"/>
      <c r="F819" s="273"/>
    </row>
    <row r="820" spans="1:6" s="274" customFormat="1">
      <c r="A820" s="268"/>
      <c r="B820" s="269"/>
      <c r="C820" s="270"/>
      <c r="D820" s="271"/>
      <c r="E820" s="272"/>
      <c r="F820" s="273"/>
    </row>
    <row r="821" spans="1:6" s="274" customFormat="1">
      <c r="A821" s="268"/>
      <c r="B821" s="269"/>
      <c r="C821" s="270"/>
      <c r="D821" s="271"/>
      <c r="E821" s="272"/>
      <c r="F821" s="273"/>
    </row>
    <row r="822" spans="1:6" s="274" customFormat="1">
      <c r="A822" s="268"/>
      <c r="B822" s="269"/>
      <c r="C822" s="270"/>
      <c r="D822" s="271"/>
      <c r="E822" s="272"/>
      <c r="F822" s="273"/>
    </row>
    <row r="823" spans="1:6" s="274" customFormat="1">
      <c r="A823" s="268"/>
      <c r="B823" s="269"/>
      <c r="C823" s="270"/>
      <c r="D823" s="271"/>
      <c r="E823" s="272"/>
      <c r="F823" s="273"/>
    </row>
    <row r="824" spans="1:6" s="274" customFormat="1">
      <c r="A824" s="268"/>
      <c r="B824" s="269"/>
      <c r="C824" s="270"/>
      <c r="D824" s="271"/>
      <c r="E824" s="272"/>
      <c r="F824" s="273"/>
    </row>
    <row r="825" spans="1:6" s="274" customFormat="1">
      <c r="A825" s="268"/>
      <c r="B825" s="269"/>
      <c r="C825" s="270"/>
      <c r="D825" s="271"/>
      <c r="E825" s="272"/>
      <c r="F825" s="273"/>
    </row>
    <row r="826" spans="1:6" s="274" customFormat="1">
      <c r="A826" s="268"/>
      <c r="B826" s="269"/>
      <c r="C826" s="270"/>
      <c r="D826" s="271"/>
      <c r="E826" s="272"/>
      <c r="F826" s="273"/>
    </row>
    <row r="827" spans="1:6" s="274" customFormat="1">
      <c r="A827" s="268"/>
      <c r="B827" s="269"/>
      <c r="C827" s="270"/>
      <c r="D827" s="271"/>
      <c r="E827" s="272"/>
      <c r="F827" s="273"/>
    </row>
    <row r="828" spans="1:6" s="274" customFormat="1">
      <c r="A828" s="268"/>
      <c r="B828" s="269"/>
      <c r="C828" s="270"/>
      <c r="D828" s="271"/>
      <c r="E828" s="272"/>
      <c r="F828" s="273"/>
    </row>
    <row r="829" spans="1:6" s="274" customFormat="1">
      <c r="A829" s="268"/>
      <c r="B829" s="269"/>
      <c r="C829" s="270"/>
      <c r="D829" s="271"/>
      <c r="E829" s="272"/>
      <c r="F829" s="273"/>
    </row>
    <row r="830" spans="1:6" s="274" customFormat="1">
      <c r="A830" s="268"/>
      <c r="B830" s="269"/>
      <c r="C830" s="270"/>
      <c r="D830" s="271"/>
      <c r="E830" s="272"/>
      <c r="F830" s="273"/>
    </row>
    <row r="831" spans="1:6" s="274" customFormat="1">
      <c r="A831" s="268"/>
      <c r="B831" s="269"/>
      <c r="C831" s="270"/>
      <c r="D831" s="271"/>
      <c r="E831" s="272"/>
      <c r="F831" s="273"/>
    </row>
    <row r="832" spans="1:6" s="274" customFormat="1">
      <c r="A832" s="268"/>
      <c r="B832" s="269"/>
      <c r="C832" s="270"/>
      <c r="D832" s="271"/>
      <c r="E832" s="272"/>
      <c r="F832" s="273"/>
    </row>
    <row r="833" spans="1:6" s="274" customFormat="1">
      <c r="A833" s="268"/>
      <c r="B833" s="269"/>
      <c r="C833" s="270"/>
      <c r="D833" s="271"/>
      <c r="E833" s="272"/>
      <c r="F833" s="273"/>
    </row>
    <row r="834" spans="1:6" s="274" customFormat="1">
      <c r="A834" s="268"/>
      <c r="B834" s="269"/>
      <c r="C834" s="270"/>
      <c r="D834" s="271"/>
      <c r="E834" s="272"/>
      <c r="F834" s="273"/>
    </row>
    <row r="835" spans="1:6" s="274" customFormat="1">
      <c r="A835" s="268"/>
      <c r="B835" s="269"/>
      <c r="C835" s="270"/>
      <c r="D835" s="271"/>
      <c r="E835" s="272"/>
      <c r="F835" s="273"/>
    </row>
    <row r="836" spans="1:6" s="274" customFormat="1">
      <c r="A836" s="268"/>
      <c r="B836" s="269"/>
      <c r="C836" s="270"/>
      <c r="D836" s="271"/>
      <c r="E836" s="272"/>
      <c r="F836" s="273"/>
    </row>
    <row r="837" spans="1:6" s="274" customFormat="1">
      <c r="A837" s="268"/>
      <c r="B837" s="269"/>
      <c r="C837" s="270"/>
      <c r="D837" s="271"/>
      <c r="E837" s="272"/>
      <c r="F837" s="273"/>
    </row>
    <row r="838" spans="1:6" s="274" customFormat="1">
      <c r="A838" s="268"/>
      <c r="B838" s="269"/>
      <c r="C838" s="270"/>
      <c r="D838" s="271"/>
      <c r="E838" s="272"/>
      <c r="F838" s="273"/>
    </row>
    <row r="839" spans="1:6" s="274" customFormat="1">
      <c r="A839" s="268"/>
      <c r="B839" s="269"/>
      <c r="C839" s="270"/>
      <c r="D839" s="271"/>
      <c r="E839" s="272"/>
      <c r="F839" s="273"/>
    </row>
    <row r="840" spans="1:6" s="274" customFormat="1">
      <c r="A840" s="268"/>
      <c r="B840" s="269"/>
      <c r="C840" s="270"/>
      <c r="D840" s="271"/>
      <c r="E840" s="272"/>
      <c r="F840" s="273"/>
    </row>
    <row r="841" spans="1:6" s="274" customFormat="1">
      <c r="A841" s="268"/>
      <c r="B841" s="269"/>
      <c r="C841" s="270"/>
      <c r="D841" s="271"/>
      <c r="E841" s="272"/>
      <c r="F841" s="273"/>
    </row>
    <row r="842" spans="1:6" s="274" customFormat="1">
      <c r="A842" s="268"/>
      <c r="B842" s="269"/>
      <c r="C842" s="270"/>
      <c r="D842" s="271"/>
      <c r="E842" s="272"/>
      <c r="F842" s="273"/>
    </row>
    <row r="843" spans="1:6" s="274" customFormat="1">
      <c r="A843" s="268"/>
      <c r="B843" s="269"/>
      <c r="C843" s="270"/>
      <c r="D843" s="271"/>
      <c r="E843" s="272"/>
      <c r="F843" s="273"/>
    </row>
    <row r="844" spans="1:6" s="274" customFormat="1">
      <c r="A844" s="268"/>
      <c r="B844" s="269"/>
      <c r="C844" s="270"/>
      <c r="D844" s="271"/>
      <c r="E844" s="272"/>
      <c r="F844" s="273"/>
    </row>
    <row r="845" spans="1:6" s="274" customFormat="1">
      <c r="A845" s="268"/>
      <c r="B845" s="269"/>
      <c r="C845" s="270"/>
      <c r="D845" s="271"/>
      <c r="E845" s="272"/>
      <c r="F845" s="273"/>
    </row>
    <row r="846" spans="1:6" s="274" customFormat="1">
      <c r="A846" s="268"/>
      <c r="B846" s="269"/>
      <c r="C846" s="270"/>
      <c r="D846" s="271"/>
      <c r="E846" s="272"/>
      <c r="F846" s="273"/>
    </row>
    <row r="847" spans="1:6" s="274" customFormat="1">
      <c r="A847" s="268"/>
      <c r="B847" s="269"/>
      <c r="C847" s="270"/>
      <c r="D847" s="271"/>
      <c r="E847" s="272"/>
      <c r="F847" s="273"/>
    </row>
    <row r="848" spans="1:6" s="274" customFormat="1">
      <c r="A848" s="268"/>
      <c r="B848" s="269"/>
      <c r="C848" s="270"/>
      <c r="D848" s="271"/>
      <c r="E848" s="272"/>
      <c r="F848" s="273"/>
    </row>
    <row r="849" spans="1:6" s="274" customFormat="1">
      <c r="A849" s="268"/>
      <c r="B849" s="269"/>
      <c r="C849" s="270"/>
      <c r="D849" s="271"/>
      <c r="E849" s="272"/>
      <c r="F849" s="273"/>
    </row>
    <row r="850" spans="1:6" s="274" customFormat="1">
      <c r="A850" s="268"/>
      <c r="B850" s="269"/>
      <c r="C850" s="270"/>
      <c r="D850" s="271"/>
      <c r="E850" s="272"/>
      <c r="F850" s="273"/>
    </row>
    <row r="851" spans="1:6" s="274" customFormat="1">
      <c r="A851" s="268"/>
      <c r="B851" s="269"/>
      <c r="C851" s="270"/>
      <c r="D851" s="271"/>
      <c r="E851" s="272"/>
      <c r="F851" s="273"/>
    </row>
    <row r="852" spans="1:6" s="274" customFormat="1">
      <c r="A852" s="268"/>
      <c r="B852" s="269"/>
      <c r="C852" s="270"/>
      <c r="D852" s="271"/>
      <c r="E852" s="272"/>
      <c r="F852" s="273"/>
    </row>
    <row r="853" spans="1:6" s="274" customFormat="1">
      <c r="A853" s="268"/>
      <c r="B853" s="269"/>
      <c r="C853" s="270"/>
      <c r="D853" s="271"/>
      <c r="E853" s="272"/>
      <c r="F853" s="273"/>
    </row>
    <row r="854" spans="1:6" s="274" customFormat="1">
      <c r="A854" s="268"/>
      <c r="B854" s="269"/>
      <c r="C854" s="270"/>
      <c r="D854" s="271"/>
      <c r="E854" s="272"/>
      <c r="F854" s="273"/>
    </row>
    <row r="855" spans="1:6" s="274" customFormat="1">
      <c r="A855" s="268"/>
      <c r="B855" s="269"/>
      <c r="C855" s="270"/>
      <c r="D855" s="271"/>
      <c r="E855" s="272"/>
      <c r="F855" s="273"/>
    </row>
    <row r="856" spans="1:6" s="274" customFormat="1">
      <c r="A856" s="268"/>
      <c r="B856" s="269"/>
      <c r="C856" s="270"/>
      <c r="D856" s="271"/>
      <c r="E856" s="272"/>
      <c r="F856" s="273"/>
    </row>
    <row r="857" spans="1:6" s="274" customFormat="1">
      <c r="A857" s="268"/>
      <c r="B857" s="269"/>
      <c r="C857" s="270"/>
      <c r="D857" s="271"/>
      <c r="E857" s="272"/>
      <c r="F857" s="273"/>
    </row>
    <row r="858" spans="1:6" s="274" customFormat="1">
      <c r="A858" s="268"/>
      <c r="B858" s="269"/>
      <c r="C858" s="270"/>
      <c r="D858" s="271"/>
      <c r="E858" s="272"/>
      <c r="F858" s="273"/>
    </row>
    <row r="859" spans="1:6" s="274" customFormat="1">
      <c r="A859" s="268"/>
      <c r="B859" s="269"/>
      <c r="C859" s="270"/>
      <c r="D859" s="271"/>
      <c r="E859" s="272"/>
      <c r="F859" s="273"/>
    </row>
    <row r="860" spans="1:6" s="274" customFormat="1">
      <c r="A860" s="268"/>
      <c r="B860" s="269"/>
      <c r="C860" s="270"/>
      <c r="D860" s="271"/>
      <c r="E860" s="272"/>
      <c r="F860" s="273"/>
    </row>
    <row r="861" spans="1:6" s="274" customFormat="1">
      <c r="A861" s="268"/>
      <c r="B861" s="269"/>
      <c r="C861" s="270"/>
      <c r="D861" s="271"/>
      <c r="E861" s="272"/>
      <c r="F861" s="273"/>
    </row>
    <row r="862" spans="1:6" s="274" customFormat="1">
      <c r="A862" s="268"/>
      <c r="B862" s="269"/>
      <c r="C862" s="270"/>
      <c r="D862" s="271"/>
      <c r="E862" s="272"/>
      <c r="F862" s="273"/>
    </row>
    <row r="863" spans="1:6" s="274" customFormat="1">
      <c r="A863" s="268"/>
      <c r="B863" s="269"/>
      <c r="C863" s="270"/>
      <c r="D863" s="271"/>
      <c r="E863" s="272"/>
      <c r="F863" s="273"/>
    </row>
    <row r="864" spans="1:6" s="274" customFormat="1">
      <c r="A864" s="268"/>
      <c r="B864" s="269"/>
      <c r="C864" s="270"/>
      <c r="D864" s="271"/>
      <c r="E864" s="272"/>
      <c r="F864" s="273"/>
    </row>
    <row r="865" spans="1:6" s="274" customFormat="1">
      <c r="A865" s="268"/>
      <c r="B865" s="269"/>
      <c r="C865" s="270"/>
      <c r="D865" s="271"/>
      <c r="E865" s="272"/>
      <c r="F865" s="273"/>
    </row>
    <row r="866" spans="1:6" s="274" customFormat="1">
      <c r="A866" s="268"/>
      <c r="B866" s="269"/>
      <c r="C866" s="270"/>
      <c r="D866" s="271"/>
      <c r="E866" s="272"/>
      <c r="F866" s="273"/>
    </row>
    <row r="867" spans="1:6" s="274" customFormat="1">
      <c r="A867" s="268"/>
      <c r="B867" s="269"/>
      <c r="C867" s="270"/>
      <c r="D867" s="271"/>
      <c r="E867" s="272"/>
      <c r="F867" s="273"/>
    </row>
    <row r="868" spans="1:6" s="274" customFormat="1">
      <c r="A868" s="268"/>
      <c r="B868" s="269"/>
      <c r="C868" s="270"/>
      <c r="D868" s="271"/>
      <c r="E868" s="272"/>
      <c r="F868" s="273"/>
    </row>
    <row r="869" spans="1:6" s="274" customFormat="1">
      <c r="A869" s="268"/>
      <c r="B869" s="269"/>
      <c r="C869" s="270"/>
      <c r="D869" s="271"/>
      <c r="E869" s="272"/>
      <c r="F869" s="273"/>
    </row>
    <row r="870" spans="1:6" s="274" customFormat="1">
      <c r="A870" s="268"/>
      <c r="B870" s="269"/>
      <c r="C870" s="270"/>
      <c r="D870" s="271"/>
      <c r="E870" s="272"/>
      <c r="F870" s="273"/>
    </row>
    <row r="871" spans="1:6" s="274" customFormat="1">
      <c r="A871" s="268"/>
      <c r="B871" s="269"/>
      <c r="C871" s="270"/>
      <c r="D871" s="271"/>
      <c r="E871" s="272"/>
      <c r="F871" s="273"/>
    </row>
    <row r="872" spans="1:6" s="274" customFormat="1">
      <c r="A872" s="268"/>
      <c r="B872" s="269"/>
      <c r="C872" s="270"/>
      <c r="D872" s="271"/>
      <c r="E872" s="272"/>
      <c r="F872" s="273"/>
    </row>
    <row r="873" spans="1:6" s="274" customFormat="1">
      <c r="A873" s="268"/>
      <c r="B873" s="269"/>
      <c r="C873" s="270"/>
      <c r="D873" s="271"/>
      <c r="E873" s="272"/>
      <c r="F873" s="273"/>
    </row>
    <row r="874" spans="1:6" s="274" customFormat="1">
      <c r="A874" s="268"/>
      <c r="B874" s="269"/>
      <c r="C874" s="270"/>
      <c r="D874" s="271"/>
      <c r="E874" s="272"/>
      <c r="F874" s="273"/>
    </row>
    <row r="875" spans="1:6" s="274" customFormat="1">
      <c r="A875" s="268"/>
      <c r="B875" s="269"/>
      <c r="C875" s="270"/>
      <c r="D875" s="271"/>
      <c r="E875" s="272"/>
      <c r="F875" s="273"/>
    </row>
    <row r="876" spans="1:6" s="274" customFormat="1">
      <c r="A876" s="268"/>
      <c r="B876" s="269"/>
      <c r="C876" s="270"/>
      <c r="D876" s="271"/>
      <c r="E876" s="272"/>
      <c r="F876" s="273"/>
    </row>
    <row r="877" spans="1:6" s="274" customFormat="1">
      <c r="A877" s="268"/>
      <c r="B877" s="269"/>
      <c r="C877" s="270"/>
      <c r="D877" s="271"/>
      <c r="E877" s="272"/>
      <c r="F877" s="273"/>
    </row>
    <row r="878" spans="1:6" s="274" customFormat="1">
      <c r="A878" s="268"/>
      <c r="B878" s="269"/>
      <c r="C878" s="270"/>
      <c r="D878" s="271"/>
      <c r="E878" s="272"/>
      <c r="F878" s="273"/>
    </row>
    <row r="879" spans="1:6" s="274" customFormat="1">
      <c r="A879" s="268"/>
      <c r="B879" s="269"/>
      <c r="C879" s="270"/>
      <c r="D879" s="271"/>
      <c r="E879" s="272"/>
      <c r="F879" s="273"/>
    </row>
    <row r="880" spans="1:6" s="274" customFormat="1">
      <c r="A880" s="268"/>
      <c r="B880" s="269"/>
      <c r="C880" s="270"/>
      <c r="D880" s="271"/>
      <c r="E880" s="272"/>
      <c r="F880" s="273"/>
    </row>
    <row r="881" spans="1:6" s="274" customFormat="1">
      <c r="A881" s="268"/>
      <c r="B881" s="269"/>
      <c r="C881" s="270"/>
      <c r="D881" s="271"/>
      <c r="E881" s="272"/>
      <c r="F881" s="273"/>
    </row>
    <row r="882" spans="1:6" s="274" customFormat="1">
      <c r="A882" s="268"/>
      <c r="B882" s="269"/>
      <c r="C882" s="270"/>
      <c r="D882" s="271"/>
      <c r="E882" s="272"/>
      <c r="F882" s="273"/>
    </row>
    <row r="883" spans="1:6" s="274" customFormat="1">
      <c r="A883" s="268"/>
      <c r="B883" s="269"/>
      <c r="C883" s="270"/>
      <c r="D883" s="271"/>
      <c r="E883" s="272"/>
      <c r="F883" s="273"/>
    </row>
    <row r="884" spans="1:6" s="274" customFormat="1">
      <c r="A884" s="268"/>
      <c r="B884" s="269"/>
      <c r="C884" s="270"/>
      <c r="D884" s="271"/>
      <c r="E884" s="272"/>
      <c r="F884" s="273"/>
    </row>
    <row r="885" spans="1:6" s="274" customFormat="1">
      <c r="A885" s="268"/>
      <c r="B885" s="269"/>
      <c r="C885" s="270"/>
      <c r="D885" s="271"/>
      <c r="E885" s="272"/>
      <c r="F885" s="273"/>
    </row>
    <row r="886" spans="1:6" s="274" customFormat="1">
      <c r="A886" s="268"/>
      <c r="B886" s="269"/>
      <c r="C886" s="270"/>
      <c r="D886" s="271"/>
      <c r="E886" s="272"/>
      <c r="F886" s="273"/>
    </row>
    <row r="887" spans="1:6" s="274" customFormat="1">
      <c r="A887" s="268"/>
      <c r="B887" s="269"/>
      <c r="C887" s="270"/>
      <c r="D887" s="271"/>
      <c r="E887" s="272"/>
      <c r="F887" s="273"/>
    </row>
    <row r="888" spans="1:6" s="274" customFormat="1">
      <c r="A888" s="268"/>
      <c r="B888" s="269"/>
      <c r="C888" s="270"/>
      <c r="D888" s="271"/>
      <c r="E888" s="272"/>
      <c r="F888" s="273"/>
    </row>
    <row r="889" spans="1:6" s="274" customFormat="1">
      <c r="A889" s="268"/>
      <c r="B889" s="269"/>
      <c r="C889" s="270"/>
      <c r="D889" s="271"/>
      <c r="E889" s="272"/>
      <c r="F889" s="273"/>
    </row>
    <row r="890" spans="1:6" s="274" customFormat="1">
      <c r="A890" s="268"/>
      <c r="B890" s="269"/>
      <c r="C890" s="270"/>
      <c r="D890" s="271"/>
      <c r="E890" s="272"/>
      <c r="F890" s="273"/>
    </row>
    <row r="891" spans="1:6" s="274" customFormat="1">
      <c r="A891" s="268"/>
      <c r="B891" s="269"/>
      <c r="C891" s="270"/>
      <c r="D891" s="271"/>
      <c r="E891" s="272"/>
      <c r="F891" s="273"/>
    </row>
    <row r="892" spans="1:6" s="274" customFormat="1">
      <c r="A892" s="268"/>
      <c r="B892" s="269"/>
      <c r="C892" s="270"/>
      <c r="D892" s="271"/>
      <c r="E892" s="272"/>
      <c r="F892" s="273"/>
    </row>
    <row r="893" spans="1:6" s="274" customFormat="1">
      <c r="A893" s="268"/>
      <c r="B893" s="269"/>
      <c r="C893" s="270"/>
      <c r="D893" s="271"/>
      <c r="E893" s="272"/>
      <c r="F893" s="273"/>
    </row>
    <row r="894" spans="1:6" s="274" customFormat="1">
      <c r="A894" s="268"/>
      <c r="B894" s="269"/>
      <c r="C894" s="270"/>
      <c r="D894" s="271"/>
      <c r="E894" s="272"/>
      <c r="F894" s="273"/>
    </row>
    <row r="895" spans="1:6" s="274" customFormat="1">
      <c r="A895" s="268"/>
      <c r="B895" s="269"/>
      <c r="C895" s="270"/>
      <c r="D895" s="271"/>
      <c r="E895" s="272"/>
      <c r="F895" s="273"/>
    </row>
    <row r="896" spans="1:6" s="274" customFormat="1">
      <c r="A896" s="268"/>
      <c r="B896" s="269"/>
      <c r="C896" s="270"/>
      <c r="D896" s="271"/>
      <c r="E896" s="272"/>
      <c r="F896" s="273"/>
    </row>
    <row r="897" spans="1:6" s="274" customFormat="1">
      <c r="A897" s="268"/>
      <c r="B897" s="269"/>
      <c r="C897" s="270"/>
      <c r="D897" s="271"/>
      <c r="E897" s="272"/>
      <c r="F897" s="273"/>
    </row>
    <row r="898" spans="1:6" s="274" customFormat="1">
      <c r="A898" s="268"/>
      <c r="B898" s="269"/>
      <c r="C898" s="270"/>
      <c r="D898" s="271"/>
      <c r="E898" s="272"/>
      <c r="F898" s="273"/>
    </row>
    <row r="899" spans="1:6" s="274" customFormat="1">
      <c r="A899" s="268"/>
      <c r="B899" s="269"/>
      <c r="C899" s="270"/>
      <c r="D899" s="271"/>
      <c r="E899" s="272"/>
      <c r="F899" s="273"/>
    </row>
    <row r="900" spans="1:6" s="274" customFormat="1">
      <c r="A900" s="268"/>
      <c r="B900" s="269"/>
      <c r="C900" s="270"/>
      <c r="D900" s="271"/>
      <c r="E900" s="272"/>
      <c r="F900" s="273"/>
    </row>
    <row r="901" spans="1:6" s="274" customFormat="1">
      <c r="A901" s="268"/>
      <c r="B901" s="269"/>
      <c r="C901" s="270"/>
      <c r="D901" s="271"/>
      <c r="E901" s="272"/>
      <c r="F901" s="273"/>
    </row>
    <row r="902" spans="1:6" s="274" customFormat="1">
      <c r="A902" s="268"/>
      <c r="B902" s="269"/>
      <c r="C902" s="270"/>
      <c r="D902" s="271"/>
      <c r="E902" s="272"/>
      <c r="F902" s="273"/>
    </row>
    <row r="903" spans="1:6" s="274" customFormat="1">
      <c r="A903" s="268"/>
      <c r="B903" s="269"/>
      <c r="C903" s="270"/>
      <c r="D903" s="271"/>
      <c r="E903" s="272"/>
      <c r="F903" s="273"/>
    </row>
    <row r="904" spans="1:6" s="274" customFormat="1">
      <c r="A904" s="268"/>
      <c r="B904" s="269"/>
      <c r="C904" s="270"/>
      <c r="D904" s="271"/>
      <c r="E904" s="272"/>
      <c r="F904" s="273"/>
    </row>
    <row r="905" spans="1:6" s="274" customFormat="1">
      <c r="A905" s="268"/>
      <c r="B905" s="269"/>
      <c r="C905" s="270"/>
      <c r="D905" s="271"/>
      <c r="E905" s="272"/>
      <c r="F905" s="273"/>
    </row>
    <row r="906" spans="1:6" s="274" customFormat="1">
      <c r="A906" s="268"/>
      <c r="B906" s="269"/>
      <c r="C906" s="270"/>
      <c r="D906" s="271"/>
      <c r="E906" s="272"/>
      <c r="F906" s="273"/>
    </row>
    <row r="907" spans="1:6" s="274" customFormat="1">
      <c r="A907" s="268"/>
      <c r="B907" s="269"/>
      <c r="C907" s="270"/>
      <c r="D907" s="271"/>
      <c r="E907" s="272"/>
      <c r="F907" s="273"/>
    </row>
    <row r="908" spans="1:6" s="274" customFormat="1">
      <c r="A908" s="268"/>
      <c r="B908" s="269"/>
      <c r="C908" s="270"/>
      <c r="D908" s="271"/>
      <c r="E908" s="272"/>
      <c r="F908" s="273"/>
    </row>
    <row r="909" spans="1:6" s="274" customFormat="1">
      <c r="A909" s="268"/>
      <c r="B909" s="269"/>
      <c r="C909" s="270"/>
      <c r="D909" s="271"/>
      <c r="E909" s="272"/>
      <c r="F909" s="273"/>
    </row>
    <row r="910" spans="1:6" s="274" customFormat="1">
      <c r="A910" s="268"/>
      <c r="B910" s="269"/>
      <c r="C910" s="270"/>
      <c r="D910" s="271"/>
      <c r="E910" s="272"/>
      <c r="F910" s="273"/>
    </row>
    <row r="911" spans="1:6" s="274" customFormat="1">
      <c r="A911" s="268"/>
      <c r="B911" s="269"/>
      <c r="C911" s="270"/>
      <c r="D911" s="271"/>
      <c r="E911" s="272"/>
      <c r="F911" s="273"/>
    </row>
    <row r="912" spans="1:6" s="274" customFormat="1">
      <c r="A912" s="268"/>
      <c r="B912" s="269"/>
      <c r="C912" s="270"/>
      <c r="D912" s="271"/>
      <c r="E912" s="272"/>
      <c r="F912" s="273"/>
    </row>
    <row r="913" spans="1:6" s="274" customFormat="1">
      <c r="A913" s="268"/>
      <c r="B913" s="269"/>
      <c r="C913" s="270"/>
      <c r="D913" s="271"/>
      <c r="E913" s="272"/>
      <c r="F913" s="273"/>
    </row>
    <row r="914" spans="1:6" s="274" customFormat="1">
      <c r="A914" s="268"/>
      <c r="B914" s="269"/>
      <c r="C914" s="270"/>
      <c r="D914" s="271"/>
      <c r="E914" s="272"/>
      <c r="F914" s="273"/>
    </row>
    <row r="915" spans="1:6" s="274" customFormat="1">
      <c r="A915" s="268"/>
      <c r="B915" s="269"/>
      <c r="C915" s="270"/>
      <c r="D915" s="271"/>
      <c r="E915" s="272"/>
      <c r="F915" s="273"/>
    </row>
    <row r="916" spans="1:6" s="274" customFormat="1">
      <c r="A916" s="268"/>
      <c r="B916" s="269"/>
      <c r="C916" s="270"/>
      <c r="D916" s="271"/>
      <c r="E916" s="272"/>
      <c r="F916" s="273"/>
    </row>
    <row r="917" spans="1:6" s="274" customFormat="1">
      <c r="A917" s="268"/>
      <c r="B917" s="269"/>
      <c r="C917" s="270"/>
      <c r="D917" s="271"/>
      <c r="E917" s="272"/>
      <c r="F917" s="273"/>
    </row>
    <row r="918" spans="1:6" s="274" customFormat="1">
      <c r="A918" s="268"/>
      <c r="B918" s="269"/>
      <c r="C918" s="270"/>
      <c r="D918" s="271"/>
      <c r="E918" s="272"/>
      <c r="F918" s="273"/>
    </row>
    <row r="919" spans="1:6" s="274" customFormat="1">
      <c r="A919" s="268"/>
      <c r="B919" s="269"/>
      <c r="C919" s="270"/>
      <c r="D919" s="271"/>
      <c r="E919" s="272"/>
      <c r="F919" s="273"/>
    </row>
    <row r="920" spans="1:6" s="274" customFormat="1">
      <c r="A920" s="268"/>
      <c r="B920" s="269"/>
      <c r="C920" s="270"/>
      <c r="D920" s="271"/>
      <c r="E920" s="272"/>
      <c r="F920" s="273"/>
    </row>
    <row r="921" spans="1:6" s="274" customFormat="1">
      <c r="A921" s="268"/>
      <c r="B921" s="269"/>
      <c r="C921" s="270"/>
      <c r="D921" s="271"/>
      <c r="E921" s="272"/>
      <c r="F921" s="273"/>
    </row>
    <row r="922" spans="1:6" s="274" customFormat="1">
      <c r="A922" s="268"/>
      <c r="B922" s="269"/>
      <c r="C922" s="270"/>
      <c r="D922" s="271"/>
      <c r="E922" s="272"/>
      <c r="F922" s="273"/>
    </row>
    <row r="923" spans="1:6" s="274" customFormat="1">
      <c r="A923" s="268"/>
      <c r="B923" s="269"/>
      <c r="C923" s="270"/>
      <c r="D923" s="271"/>
      <c r="E923" s="272"/>
      <c r="F923" s="273"/>
    </row>
    <row r="924" spans="1:6" s="274" customFormat="1">
      <c r="A924" s="268"/>
      <c r="B924" s="269"/>
      <c r="C924" s="270"/>
      <c r="D924" s="271"/>
      <c r="E924" s="272"/>
      <c r="F924" s="273"/>
    </row>
    <row r="925" spans="1:6" s="274" customFormat="1">
      <c r="A925" s="268"/>
      <c r="B925" s="269"/>
      <c r="C925" s="270"/>
      <c r="D925" s="271"/>
      <c r="E925" s="272"/>
      <c r="F925" s="273"/>
    </row>
    <row r="926" spans="1:6" s="274" customFormat="1">
      <c r="A926" s="268"/>
      <c r="B926" s="269"/>
      <c r="C926" s="270"/>
      <c r="D926" s="271"/>
      <c r="E926" s="272"/>
      <c r="F926" s="273"/>
    </row>
    <row r="927" spans="1:6" s="274" customFormat="1">
      <c r="A927" s="268"/>
      <c r="B927" s="269"/>
      <c r="C927" s="270"/>
      <c r="D927" s="271"/>
      <c r="E927" s="272"/>
      <c r="F927" s="273"/>
    </row>
    <row r="928" spans="1:6" s="274" customFormat="1">
      <c r="A928" s="268"/>
      <c r="B928" s="269"/>
      <c r="C928" s="270"/>
      <c r="D928" s="271"/>
      <c r="E928" s="272"/>
      <c r="F928" s="273"/>
    </row>
    <row r="929" spans="1:6" s="274" customFormat="1">
      <c r="A929" s="268"/>
      <c r="B929" s="269"/>
      <c r="C929" s="270"/>
      <c r="D929" s="271"/>
      <c r="E929" s="272"/>
      <c r="F929" s="273"/>
    </row>
    <row r="930" spans="1:6" s="274" customFormat="1">
      <c r="A930" s="268"/>
      <c r="B930" s="269"/>
      <c r="C930" s="270"/>
      <c r="D930" s="271"/>
      <c r="E930" s="272"/>
      <c r="F930" s="273"/>
    </row>
    <row r="931" spans="1:6" s="274" customFormat="1">
      <c r="A931" s="268"/>
      <c r="B931" s="269"/>
      <c r="C931" s="270"/>
      <c r="D931" s="271"/>
      <c r="E931" s="272"/>
      <c r="F931" s="273"/>
    </row>
    <row r="932" spans="1:6" s="274" customFormat="1">
      <c r="A932" s="268"/>
      <c r="B932" s="269"/>
      <c r="C932" s="270"/>
      <c r="D932" s="271"/>
      <c r="E932" s="272"/>
      <c r="F932" s="273"/>
    </row>
    <row r="933" spans="1:6" s="274" customFormat="1">
      <c r="A933" s="268"/>
      <c r="B933" s="269"/>
      <c r="C933" s="270"/>
      <c r="D933" s="271"/>
      <c r="E933" s="272"/>
      <c r="F933" s="273"/>
    </row>
    <row r="934" spans="1:6" s="274" customFormat="1">
      <c r="A934" s="268"/>
      <c r="B934" s="269"/>
      <c r="C934" s="270"/>
      <c r="D934" s="271"/>
      <c r="E934" s="272"/>
      <c r="F934" s="273"/>
    </row>
    <row r="935" spans="1:6" s="274" customFormat="1">
      <c r="A935" s="268"/>
      <c r="B935" s="269"/>
      <c r="C935" s="270"/>
      <c r="D935" s="271"/>
      <c r="E935" s="272"/>
      <c r="F935" s="273"/>
    </row>
    <row r="936" spans="1:6" s="274" customFormat="1">
      <c r="A936" s="268"/>
      <c r="B936" s="269"/>
      <c r="C936" s="270"/>
      <c r="D936" s="271"/>
      <c r="E936" s="272"/>
      <c r="F936" s="273"/>
    </row>
    <row r="937" spans="1:6" s="274" customFormat="1">
      <c r="A937" s="268"/>
      <c r="B937" s="269"/>
      <c r="C937" s="270"/>
      <c r="D937" s="271"/>
      <c r="E937" s="272"/>
      <c r="F937" s="273"/>
    </row>
    <row r="938" spans="1:6" s="274" customFormat="1">
      <c r="A938" s="268"/>
      <c r="B938" s="269"/>
      <c r="C938" s="270"/>
      <c r="D938" s="271"/>
      <c r="E938" s="272"/>
      <c r="F938" s="273"/>
    </row>
    <row r="939" spans="1:6" s="274" customFormat="1">
      <c r="A939" s="268"/>
      <c r="B939" s="269"/>
      <c r="C939" s="270"/>
      <c r="D939" s="271"/>
      <c r="E939" s="272"/>
      <c r="F939" s="273"/>
    </row>
    <row r="940" spans="1:6" s="274" customFormat="1">
      <c r="A940" s="268"/>
      <c r="B940" s="269"/>
      <c r="C940" s="270"/>
      <c r="D940" s="271"/>
      <c r="E940" s="272"/>
      <c r="F940" s="273"/>
    </row>
    <row r="941" spans="1:6" s="274" customFormat="1">
      <c r="A941" s="268"/>
      <c r="B941" s="269"/>
      <c r="C941" s="270"/>
      <c r="D941" s="271"/>
      <c r="E941" s="272"/>
      <c r="F941" s="273"/>
    </row>
    <row r="942" spans="1:6" s="274" customFormat="1">
      <c r="A942" s="268"/>
      <c r="B942" s="269"/>
      <c r="C942" s="270"/>
      <c r="D942" s="271"/>
      <c r="E942" s="272"/>
      <c r="F942" s="273"/>
    </row>
    <row r="943" spans="1:6" s="274" customFormat="1">
      <c r="A943" s="268"/>
      <c r="B943" s="269"/>
      <c r="C943" s="270"/>
      <c r="D943" s="271"/>
      <c r="E943" s="272"/>
      <c r="F943" s="273"/>
    </row>
    <row r="944" spans="1:6" s="274" customFormat="1">
      <c r="A944" s="268"/>
      <c r="B944" s="269"/>
      <c r="C944" s="270"/>
      <c r="D944" s="271"/>
      <c r="E944" s="272"/>
      <c r="F944" s="273"/>
    </row>
    <row r="945" spans="1:6" s="274" customFormat="1">
      <c r="A945" s="268"/>
      <c r="B945" s="269"/>
      <c r="C945" s="270"/>
      <c r="D945" s="271"/>
      <c r="E945" s="272"/>
      <c r="F945" s="273"/>
    </row>
    <row r="946" spans="1:6" s="274" customFormat="1">
      <c r="A946" s="268"/>
      <c r="B946" s="269"/>
      <c r="C946" s="270"/>
      <c r="D946" s="271"/>
      <c r="E946" s="272"/>
      <c r="F946" s="273"/>
    </row>
    <row r="947" spans="1:6" s="274" customFormat="1">
      <c r="A947" s="268"/>
      <c r="B947" s="269"/>
      <c r="C947" s="270"/>
      <c r="D947" s="271"/>
      <c r="E947" s="272"/>
      <c r="F947" s="273"/>
    </row>
    <row r="948" spans="1:6" s="274" customFormat="1">
      <c r="A948" s="268"/>
      <c r="B948" s="269"/>
      <c r="C948" s="270"/>
      <c r="D948" s="271"/>
      <c r="E948" s="272"/>
      <c r="F948" s="273"/>
    </row>
    <row r="949" spans="1:6" s="274" customFormat="1">
      <c r="A949" s="268"/>
      <c r="B949" s="269"/>
      <c r="C949" s="270"/>
      <c r="D949" s="271"/>
      <c r="E949" s="272"/>
      <c r="F949" s="273"/>
    </row>
    <row r="950" spans="1:6" s="274" customFormat="1">
      <c r="A950" s="268"/>
      <c r="B950" s="269"/>
      <c r="C950" s="270"/>
      <c r="D950" s="271"/>
      <c r="E950" s="272"/>
      <c r="F950" s="273"/>
    </row>
    <row r="951" spans="1:6" s="274" customFormat="1">
      <c r="A951" s="268"/>
      <c r="B951" s="269"/>
      <c r="C951" s="270"/>
      <c r="D951" s="271"/>
      <c r="E951" s="272"/>
      <c r="F951" s="273"/>
    </row>
    <row r="952" spans="1:6" s="274" customFormat="1">
      <c r="A952" s="268"/>
      <c r="B952" s="269"/>
      <c r="C952" s="270"/>
      <c r="D952" s="271"/>
      <c r="E952" s="272"/>
      <c r="F952" s="273"/>
    </row>
    <row r="953" spans="1:6" s="274" customFormat="1">
      <c r="A953" s="268"/>
      <c r="B953" s="269"/>
      <c r="C953" s="270"/>
      <c r="D953" s="271"/>
      <c r="E953" s="272"/>
      <c r="F953" s="273"/>
    </row>
    <row r="954" spans="1:6" s="274" customFormat="1">
      <c r="A954" s="268"/>
      <c r="B954" s="269"/>
      <c r="C954" s="270"/>
      <c r="D954" s="271"/>
      <c r="E954" s="272"/>
      <c r="F954" s="273"/>
    </row>
    <row r="955" spans="1:6" s="274" customFormat="1">
      <c r="A955" s="268"/>
      <c r="B955" s="269"/>
      <c r="C955" s="270"/>
      <c r="D955" s="271"/>
      <c r="E955" s="272"/>
      <c r="F955" s="273"/>
    </row>
    <row r="956" spans="1:6" s="274" customFormat="1">
      <c r="A956" s="268"/>
      <c r="B956" s="269"/>
      <c r="C956" s="270"/>
      <c r="D956" s="271"/>
      <c r="E956" s="272"/>
      <c r="F956" s="273"/>
    </row>
    <row r="957" spans="1:6" s="274" customFormat="1">
      <c r="A957" s="268"/>
      <c r="B957" s="269"/>
      <c r="C957" s="270"/>
      <c r="D957" s="271"/>
      <c r="E957" s="272"/>
      <c r="F957" s="273"/>
    </row>
    <row r="958" spans="1:6" s="274" customFormat="1">
      <c r="A958" s="268"/>
      <c r="B958" s="269"/>
      <c r="C958" s="270"/>
      <c r="D958" s="271"/>
      <c r="E958" s="272"/>
      <c r="F958" s="273"/>
    </row>
    <row r="959" spans="1:6" s="274" customFormat="1">
      <c r="A959" s="268"/>
      <c r="B959" s="269"/>
      <c r="C959" s="270"/>
      <c r="D959" s="271"/>
      <c r="E959" s="272"/>
      <c r="F959" s="273"/>
    </row>
    <row r="960" spans="1:6" s="274" customFormat="1">
      <c r="A960" s="268"/>
      <c r="B960" s="269"/>
      <c r="C960" s="270"/>
      <c r="D960" s="271"/>
      <c r="E960" s="272"/>
      <c r="F960" s="273"/>
    </row>
    <row r="961" spans="1:6" s="274" customFormat="1">
      <c r="A961" s="268"/>
      <c r="B961" s="269"/>
      <c r="C961" s="270"/>
      <c r="D961" s="271"/>
      <c r="E961" s="272"/>
      <c r="F961" s="273"/>
    </row>
    <row r="962" spans="1:6" s="274" customFormat="1">
      <c r="A962" s="268"/>
      <c r="B962" s="269"/>
      <c r="C962" s="270"/>
      <c r="D962" s="271"/>
      <c r="E962" s="272"/>
      <c r="F962" s="273"/>
    </row>
    <row r="963" spans="1:6" s="274" customFormat="1">
      <c r="A963" s="268"/>
      <c r="B963" s="269"/>
      <c r="C963" s="270"/>
      <c r="D963" s="271"/>
      <c r="E963" s="272"/>
      <c r="F963" s="273"/>
    </row>
    <row r="964" spans="1:6" s="274" customFormat="1">
      <c r="A964" s="268"/>
      <c r="B964" s="269"/>
      <c r="C964" s="270"/>
      <c r="D964" s="271"/>
      <c r="E964" s="272"/>
      <c r="F964" s="273"/>
    </row>
    <row r="965" spans="1:6" s="274" customFormat="1">
      <c r="A965" s="268"/>
      <c r="B965" s="269"/>
      <c r="C965" s="270"/>
      <c r="D965" s="271"/>
      <c r="E965" s="272"/>
      <c r="F965" s="273"/>
    </row>
    <row r="966" spans="1:6" s="274" customFormat="1">
      <c r="A966" s="268"/>
      <c r="B966" s="269"/>
      <c r="C966" s="270"/>
      <c r="D966" s="271"/>
      <c r="E966" s="272"/>
      <c r="F966" s="273"/>
    </row>
    <row r="967" spans="1:6" s="274" customFormat="1">
      <c r="A967" s="268"/>
      <c r="B967" s="269"/>
      <c r="C967" s="270"/>
      <c r="D967" s="271"/>
      <c r="E967" s="272"/>
      <c r="F967" s="273"/>
    </row>
    <row r="968" spans="1:6" s="274" customFormat="1">
      <c r="A968" s="268"/>
      <c r="B968" s="269"/>
      <c r="C968" s="270"/>
      <c r="D968" s="271"/>
      <c r="E968" s="272"/>
      <c r="F968" s="273"/>
    </row>
    <row r="969" spans="1:6" s="274" customFormat="1">
      <c r="A969" s="268"/>
      <c r="B969" s="269"/>
      <c r="C969" s="270"/>
      <c r="D969" s="271"/>
      <c r="E969" s="272"/>
      <c r="F969" s="273"/>
    </row>
    <row r="970" spans="1:6" s="274" customFormat="1">
      <c r="A970" s="268"/>
      <c r="B970" s="269"/>
      <c r="C970" s="270"/>
      <c r="D970" s="271"/>
      <c r="E970" s="272"/>
      <c r="F970" s="273"/>
    </row>
    <row r="971" spans="1:6" s="274" customFormat="1">
      <c r="A971" s="268"/>
      <c r="B971" s="269"/>
      <c r="C971" s="270"/>
      <c r="D971" s="271"/>
      <c r="E971" s="272"/>
      <c r="F971" s="273"/>
    </row>
    <row r="972" spans="1:6" s="274" customFormat="1">
      <c r="A972" s="268"/>
      <c r="B972" s="269"/>
      <c r="C972" s="270"/>
      <c r="D972" s="271"/>
      <c r="E972" s="272"/>
      <c r="F972" s="273"/>
    </row>
    <row r="973" spans="1:6" s="274" customFormat="1">
      <c r="A973" s="268"/>
      <c r="B973" s="269"/>
      <c r="C973" s="270"/>
      <c r="D973" s="271"/>
      <c r="E973" s="272"/>
      <c r="F973" s="273"/>
    </row>
    <row r="974" spans="1:6" s="274" customFormat="1">
      <c r="A974" s="268"/>
      <c r="B974" s="269"/>
      <c r="C974" s="270"/>
      <c r="D974" s="271"/>
      <c r="E974" s="272"/>
      <c r="F974" s="273"/>
    </row>
    <row r="975" spans="1:6" s="274" customFormat="1">
      <c r="A975" s="268"/>
      <c r="B975" s="269"/>
      <c r="C975" s="270"/>
      <c r="D975" s="271"/>
      <c r="E975" s="272"/>
      <c r="F975" s="273"/>
    </row>
    <row r="976" spans="1:6" s="274" customFormat="1">
      <c r="A976" s="268"/>
      <c r="B976" s="269"/>
      <c r="C976" s="270"/>
      <c r="D976" s="271"/>
      <c r="E976" s="272"/>
      <c r="F976" s="273"/>
    </row>
    <row r="977" spans="1:6" s="274" customFormat="1">
      <c r="A977" s="268"/>
      <c r="B977" s="269"/>
      <c r="C977" s="270"/>
      <c r="D977" s="271"/>
      <c r="E977" s="272"/>
      <c r="F977" s="273"/>
    </row>
    <row r="978" spans="1:6" s="274" customFormat="1">
      <c r="A978" s="268"/>
      <c r="B978" s="269"/>
      <c r="C978" s="270"/>
      <c r="D978" s="271"/>
      <c r="E978" s="272"/>
      <c r="F978" s="273"/>
    </row>
    <row r="979" spans="1:6" s="274" customFormat="1">
      <c r="A979" s="268"/>
      <c r="B979" s="269"/>
      <c r="C979" s="270"/>
      <c r="D979" s="271"/>
      <c r="E979" s="272"/>
      <c r="F979" s="273"/>
    </row>
    <row r="980" spans="1:6" s="274" customFormat="1">
      <c r="A980" s="268"/>
      <c r="B980" s="269"/>
      <c r="C980" s="270"/>
      <c r="D980" s="271"/>
      <c r="E980" s="272"/>
      <c r="F980" s="273"/>
    </row>
    <row r="981" spans="1:6" s="274" customFormat="1">
      <c r="A981" s="268"/>
      <c r="B981" s="269"/>
      <c r="C981" s="270"/>
      <c r="D981" s="271"/>
      <c r="E981" s="272"/>
      <c r="F981" s="273"/>
    </row>
    <row r="982" spans="1:6" s="274" customFormat="1">
      <c r="A982" s="268"/>
      <c r="B982" s="269"/>
      <c r="C982" s="270"/>
      <c r="D982" s="271"/>
      <c r="E982" s="272"/>
      <c r="F982" s="273"/>
    </row>
    <row r="983" spans="1:6" s="274" customFormat="1">
      <c r="A983" s="268"/>
      <c r="B983" s="269"/>
      <c r="C983" s="270"/>
      <c r="D983" s="271"/>
      <c r="E983" s="272"/>
      <c r="F983" s="273"/>
    </row>
    <row r="984" spans="1:6" s="274" customFormat="1">
      <c r="A984" s="268"/>
      <c r="B984" s="269"/>
      <c r="C984" s="270"/>
      <c r="D984" s="271"/>
      <c r="E984" s="272"/>
      <c r="F984" s="273"/>
    </row>
    <row r="985" spans="1:6" s="274" customFormat="1">
      <c r="A985" s="268"/>
      <c r="B985" s="269"/>
      <c r="C985" s="270"/>
      <c r="D985" s="271"/>
      <c r="E985" s="272"/>
      <c r="F985" s="273"/>
    </row>
    <row r="986" spans="1:6" s="274" customFormat="1">
      <c r="A986" s="268"/>
      <c r="B986" s="269"/>
      <c r="C986" s="270"/>
      <c r="D986" s="271"/>
      <c r="E986" s="272"/>
      <c r="F986" s="273"/>
    </row>
    <row r="987" spans="1:6" s="274" customFormat="1">
      <c r="A987" s="268"/>
      <c r="B987" s="269"/>
      <c r="C987" s="270"/>
      <c r="D987" s="271"/>
      <c r="E987" s="272"/>
      <c r="F987" s="273"/>
    </row>
    <row r="988" spans="1:6" s="274" customFormat="1">
      <c r="A988" s="268"/>
      <c r="B988" s="269"/>
      <c r="C988" s="270"/>
      <c r="D988" s="271"/>
      <c r="E988" s="272"/>
      <c r="F988" s="273"/>
    </row>
    <row r="989" spans="1:6" s="274" customFormat="1">
      <c r="A989" s="268"/>
      <c r="B989" s="269"/>
      <c r="C989" s="270"/>
      <c r="D989" s="271"/>
      <c r="E989" s="272"/>
      <c r="F989" s="273"/>
    </row>
    <row r="990" spans="1:6" s="274" customFormat="1">
      <c r="A990" s="268"/>
      <c r="B990" s="269"/>
      <c r="C990" s="270"/>
      <c r="D990" s="271"/>
      <c r="E990" s="272"/>
      <c r="F990" s="273"/>
    </row>
    <row r="991" spans="1:6" s="274" customFormat="1">
      <c r="A991" s="268"/>
      <c r="B991" s="269"/>
      <c r="C991" s="270"/>
      <c r="D991" s="271"/>
      <c r="E991" s="272"/>
      <c r="F991" s="273"/>
    </row>
    <row r="992" spans="1:6" s="274" customFormat="1">
      <c r="A992" s="268"/>
      <c r="B992" s="269"/>
      <c r="C992" s="270"/>
      <c r="D992" s="271"/>
      <c r="E992" s="272"/>
      <c r="F992" s="273"/>
    </row>
    <row r="993" spans="1:6" s="274" customFormat="1">
      <c r="A993" s="268"/>
      <c r="B993" s="269"/>
      <c r="C993" s="270"/>
      <c r="D993" s="271"/>
      <c r="E993" s="272"/>
      <c r="F993" s="273"/>
    </row>
    <row r="994" spans="1:6" s="274" customFormat="1">
      <c r="A994" s="268"/>
      <c r="B994" s="269"/>
      <c r="C994" s="270"/>
      <c r="D994" s="271"/>
      <c r="E994" s="272"/>
      <c r="F994" s="273"/>
    </row>
    <row r="995" spans="1:6" s="274" customFormat="1">
      <c r="A995" s="268"/>
      <c r="B995" s="269"/>
      <c r="C995" s="270"/>
      <c r="D995" s="271"/>
      <c r="E995" s="272"/>
      <c r="F995" s="273"/>
    </row>
    <row r="996" spans="1:6" s="274" customFormat="1">
      <c r="A996" s="268"/>
      <c r="B996" s="269"/>
      <c r="C996" s="270"/>
      <c r="D996" s="271"/>
      <c r="E996" s="272"/>
      <c r="F996" s="273"/>
    </row>
    <row r="997" spans="1:6" s="274" customFormat="1">
      <c r="A997" s="268"/>
      <c r="B997" s="269"/>
      <c r="C997" s="270"/>
      <c r="D997" s="271"/>
      <c r="E997" s="272"/>
      <c r="F997" s="273"/>
    </row>
    <row r="998" spans="1:6" s="274" customFormat="1">
      <c r="A998" s="268"/>
      <c r="B998" s="269"/>
      <c r="C998" s="270"/>
      <c r="D998" s="271"/>
      <c r="E998" s="272"/>
      <c r="F998" s="273"/>
    </row>
    <row r="999" spans="1:6" s="274" customFormat="1">
      <c r="A999" s="268"/>
      <c r="B999" s="269"/>
      <c r="C999" s="270"/>
      <c r="D999" s="271"/>
      <c r="E999" s="272"/>
      <c r="F999" s="273"/>
    </row>
    <row r="1000" spans="1:6" s="274" customFormat="1">
      <c r="A1000" s="268"/>
      <c r="B1000" s="269"/>
      <c r="C1000" s="270"/>
      <c r="D1000" s="271"/>
      <c r="E1000" s="272"/>
      <c r="F1000" s="273"/>
    </row>
    <row r="1001" spans="1:6" s="274" customFormat="1">
      <c r="A1001" s="268"/>
      <c r="B1001" s="269"/>
      <c r="C1001" s="270"/>
      <c r="D1001" s="271"/>
      <c r="E1001" s="272"/>
      <c r="F1001" s="273"/>
    </row>
    <row r="1002" spans="1:6" s="274" customFormat="1">
      <c r="A1002" s="268"/>
      <c r="B1002" s="269"/>
      <c r="C1002" s="270"/>
      <c r="D1002" s="271"/>
      <c r="E1002" s="272"/>
      <c r="F1002" s="273"/>
    </row>
    <row r="1003" spans="1:6" s="274" customFormat="1">
      <c r="A1003" s="268"/>
      <c r="B1003" s="269"/>
      <c r="C1003" s="270"/>
      <c r="D1003" s="271"/>
      <c r="E1003" s="272"/>
      <c r="F1003" s="273"/>
    </row>
    <row r="1004" spans="1:6" s="274" customFormat="1">
      <c r="A1004" s="268"/>
      <c r="B1004" s="269"/>
      <c r="C1004" s="270"/>
      <c r="D1004" s="271"/>
      <c r="E1004" s="272"/>
      <c r="F1004" s="273"/>
    </row>
    <row r="1005" spans="1:6" s="274" customFormat="1">
      <c r="A1005" s="268"/>
      <c r="B1005" s="269"/>
      <c r="C1005" s="270"/>
      <c r="D1005" s="271"/>
      <c r="E1005" s="272"/>
      <c r="F1005" s="273"/>
    </row>
    <row r="1006" spans="1:6" s="274" customFormat="1">
      <c r="A1006" s="268"/>
      <c r="B1006" s="269"/>
      <c r="C1006" s="270"/>
      <c r="D1006" s="271"/>
      <c r="E1006" s="272"/>
      <c r="F1006" s="273"/>
    </row>
    <row r="1007" spans="1:6" s="274" customFormat="1">
      <c r="A1007" s="268"/>
      <c r="B1007" s="269"/>
      <c r="C1007" s="270"/>
      <c r="D1007" s="271"/>
      <c r="E1007" s="272"/>
      <c r="F1007" s="273"/>
    </row>
    <row r="1008" spans="1:6" s="274" customFormat="1">
      <c r="A1008" s="268"/>
      <c r="B1008" s="269"/>
      <c r="C1008" s="270"/>
      <c r="D1008" s="271"/>
      <c r="E1008" s="272"/>
      <c r="F1008" s="273"/>
    </row>
    <row r="1009" spans="1:6" s="274" customFormat="1">
      <c r="A1009" s="268"/>
      <c r="B1009" s="269"/>
      <c r="C1009" s="270"/>
      <c r="D1009" s="271"/>
      <c r="E1009" s="272"/>
      <c r="F1009" s="273"/>
    </row>
    <row r="1010" spans="1:6" s="274" customFormat="1">
      <c r="A1010" s="268"/>
      <c r="B1010" s="269"/>
      <c r="C1010" s="270"/>
      <c r="D1010" s="271"/>
      <c r="E1010" s="272"/>
      <c r="F1010" s="273"/>
    </row>
    <row r="1011" spans="1:6" s="274" customFormat="1">
      <c r="A1011" s="268"/>
      <c r="B1011" s="269"/>
      <c r="C1011" s="270"/>
      <c r="D1011" s="271"/>
      <c r="E1011" s="272"/>
      <c r="F1011" s="273"/>
    </row>
    <row r="1012" spans="1:6" s="274" customFormat="1">
      <c r="A1012" s="268"/>
      <c r="B1012" s="269"/>
      <c r="C1012" s="270"/>
      <c r="D1012" s="271"/>
      <c r="E1012" s="272"/>
      <c r="F1012" s="273"/>
    </row>
    <row r="1013" spans="1:6" s="274" customFormat="1">
      <c r="A1013" s="268"/>
      <c r="B1013" s="269"/>
      <c r="C1013" s="270"/>
      <c r="D1013" s="271"/>
      <c r="E1013" s="272"/>
      <c r="F1013" s="273"/>
    </row>
    <row r="1014" spans="1:6" s="274" customFormat="1">
      <c r="A1014" s="268"/>
      <c r="B1014" s="269"/>
      <c r="C1014" s="270"/>
      <c r="D1014" s="271"/>
      <c r="E1014" s="272"/>
      <c r="F1014" s="273"/>
    </row>
    <row r="1015" spans="1:6" s="274" customFormat="1">
      <c r="A1015" s="268"/>
      <c r="B1015" s="269"/>
      <c r="C1015" s="270"/>
      <c r="D1015" s="271"/>
      <c r="E1015" s="272"/>
      <c r="F1015" s="273"/>
    </row>
    <row r="1016" spans="1:6" s="274" customFormat="1">
      <c r="A1016" s="268"/>
      <c r="B1016" s="269"/>
      <c r="C1016" s="270"/>
      <c r="D1016" s="271"/>
      <c r="E1016" s="272"/>
      <c r="F1016" s="273"/>
    </row>
    <row r="1017" spans="1:6" s="274" customFormat="1">
      <c r="A1017" s="268"/>
      <c r="B1017" s="269"/>
      <c r="C1017" s="270"/>
      <c r="D1017" s="271"/>
      <c r="E1017" s="272"/>
      <c r="F1017" s="273"/>
    </row>
    <row r="1018" spans="1:6" s="274" customFormat="1">
      <c r="A1018" s="268"/>
      <c r="B1018" s="269"/>
      <c r="C1018" s="270"/>
      <c r="D1018" s="271"/>
      <c r="E1018" s="272"/>
      <c r="F1018" s="273"/>
    </row>
    <row r="1019" spans="1:6" s="274" customFormat="1">
      <c r="A1019" s="268"/>
      <c r="B1019" s="269"/>
      <c r="C1019" s="270"/>
      <c r="D1019" s="271"/>
      <c r="E1019" s="272"/>
      <c r="F1019" s="273"/>
    </row>
    <row r="1020" spans="1:6" s="274" customFormat="1">
      <c r="A1020" s="268"/>
      <c r="B1020" s="269"/>
      <c r="C1020" s="270"/>
      <c r="D1020" s="271"/>
      <c r="E1020" s="272"/>
      <c r="F1020" s="273"/>
    </row>
    <row r="1021" spans="1:6" s="274" customFormat="1">
      <c r="A1021" s="268"/>
      <c r="B1021" s="269"/>
      <c r="C1021" s="270"/>
      <c r="D1021" s="271"/>
      <c r="E1021" s="272"/>
      <c r="F1021" s="273"/>
    </row>
    <row r="1022" spans="1:6" s="274" customFormat="1">
      <c r="A1022" s="268"/>
      <c r="B1022" s="269"/>
      <c r="C1022" s="270"/>
      <c r="D1022" s="271"/>
      <c r="E1022" s="272"/>
      <c r="F1022" s="273"/>
    </row>
    <row r="1023" spans="1:6" s="274" customFormat="1">
      <c r="A1023" s="268"/>
      <c r="B1023" s="269"/>
      <c r="C1023" s="270"/>
      <c r="D1023" s="271"/>
      <c r="E1023" s="272"/>
      <c r="F1023" s="273"/>
    </row>
    <row r="1024" spans="1:6" s="274" customFormat="1">
      <c r="A1024" s="268"/>
      <c r="B1024" s="269"/>
      <c r="C1024" s="270"/>
      <c r="D1024" s="271"/>
      <c r="E1024" s="272"/>
      <c r="F1024" s="273"/>
    </row>
    <row r="1025" spans="1:6" s="274" customFormat="1">
      <c r="A1025" s="268"/>
      <c r="B1025" s="269"/>
      <c r="C1025" s="270"/>
      <c r="D1025" s="271"/>
      <c r="E1025" s="272"/>
      <c r="F1025" s="273"/>
    </row>
    <row r="1026" spans="1:6" s="274" customFormat="1">
      <c r="A1026" s="268"/>
      <c r="B1026" s="269"/>
      <c r="C1026" s="270"/>
      <c r="D1026" s="271"/>
      <c r="E1026" s="272"/>
      <c r="F1026" s="273"/>
    </row>
    <row r="1027" spans="1:6" s="274" customFormat="1">
      <c r="A1027" s="268"/>
      <c r="B1027" s="269"/>
      <c r="C1027" s="270"/>
      <c r="D1027" s="271"/>
      <c r="E1027" s="272"/>
      <c r="F1027" s="273"/>
    </row>
    <row r="1028" spans="1:6" s="274" customFormat="1">
      <c r="A1028" s="268"/>
      <c r="B1028" s="269"/>
      <c r="C1028" s="270"/>
      <c r="D1028" s="271"/>
      <c r="E1028" s="272"/>
      <c r="F1028" s="273"/>
    </row>
    <row r="1029" spans="1:6" s="274" customFormat="1">
      <c r="A1029" s="268"/>
      <c r="B1029" s="269"/>
      <c r="C1029" s="270"/>
      <c r="D1029" s="271"/>
      <c r="E1029" s="272"/>
      <c r="F1029" s="273"/>
    </row>
    <row r="1030" spans="1:6" s="274" customFormat="1">
      <c r="A1030" s="268"/>
      <c r="B1030" s="269"/>
      <c r="C1030" s="270"/>
      <c r="D1030" s="271"/>
      <c r="E1030" s="272"/>
      <c r="F1030" s="273"/>
    </row>
    <row r="1031" spans="1:6" s="274" customFormat="1">
      <c r="A1031" s="268"/>
      <c r="B1031" s="269"/>
      <c r="C1031" s="270"/>
      <c r="D1031" s="271"/>
      <c r="E1031" s="272"/>
      <c r="F1031" s="273"/>
    </row>
    <row r="1032" spans="1:6" s="274" customFormat="1">
      <c r="A1032" s="268"/>
      <c r="B1032" s="269"/>
      <c r="C1032" s="270"/>
      <c r="D1032" s="271"/>
      <c r="E1032" s="272"/>
      <c r="F1032" s="273"/>
    </row>
    <row r="1033" spans="1:6" s="274" customFormat="1">
      <c r="A1033" s="268"/>
      <c r="B1033" s="269"/>
      <c r="C1033" s="270"/>
      <c r="D1033" s="271"/>
      <c r="E1033" s="272"/>
      <c r="F1033" s="273"/>
    </row>
    <row r="1034" spans="1:6" s="274" customFormat="1">
      <c r="A1034" s="268"/>
      <c r="B1034" s="269"/>
      <c r="C1034" s="270"/>
      <c r="D1034" s="271"/>
      <c r="E1034" s="272"/>
      <c r="F1034" s="273"/>
    </row>
    <row r="1035" spans="1:6" s="274" customFormat="1">
      <c r="A1035" s="268"/>
      <c r="B1035" s="269"/>
      <c r="C1035" s="270"/>
      <c r="D1035" s="271"/>
      <c r="E1035" s="272"/>
      <c r="F1035" s="273"/>
    </row>
    <row r="1036" spans="1:6" s="274" customFormat="1">
      <c r="A1036" s="268"/>
      <c r="B1036" s="269"/>
      <c r="C1036" s="270"/>
      <c r="D1036" s="271"/>
      <c r="E1036" s="272"/>
      <c r="F1036" s="273"/>
    </row>
    <row r="1037" spans="1:6" s="274" customFormat="1">
      <c r="A1037" s="268"/>
      <c r="B1037" s="269"/>
      <c r="C1037" s="270"/>
      <c r="D1037" s="271"/>
      <c r="E1037" s="272"/>
      <c r="F1037" s="273"/>
    </row>
    <row r="1038" spans="1:6" s="274" customFormat="1">
      <c r="A1038" s="268"/>
      <c r="B1038" s="269"/>
      <c r="C1038" s="270"/>
      <c r="D1038" s="271"/>
      <c r="E1038" s="272"/>
      <c r="F1038" s="273"/>
    </row>
    <row r="1039" spans="1:6" s="274" customFormat="1">
      <c r="A1039" s="268"/>
      <c r="B1039" s="269"/>
      <c r="C1039" s="270"/>
      <c r="D1039" s="271"/>
      <c r="E1039" s="272"/>
      <c r="F1039" s="273"/>
    </row>
    <row r="1040" spans="1:6" s="274" customFormat="1">
      <c r="A1040" s="268"/>
      <c r="B1040" s="269"/>
      <c r="C1040" s="270"/>
      <c r="D1040" s="271"/>
      <c r="E1040" s="272"/>
      <c r="F1040" s="273"/>
    </row>
    <row r="1041" spans="1:6" s="274" customFormat="1">
      <c r="A1041" s="268"/>
      <c r="B1041" s="269"/>
      <c r="C1041" s="270"/>
      <c r="D1041" s="271"/>
      <c r="E1041" s="272"/>
      <c r="F1041" s="273"/>
    </row>
    <row r="1042" spans="1:6" s="274" customFormat="1">
      <c r="A1042" s="268"/>
      <c r="B1042" s="269"/>
      <c r="C1042" s="270"/>
      <c r="D1042" s="271"/>
      <c r="E1042" s="272"/>
      <c r="F1042" s="273"/>
    </row>
    <row r="1043" spans="1:6" s="274" customFormat="1">
      <c r="A1043" s="268"/>
      <c r="B1043" s="269"/>
      <c r="C1043" s="270"/>
      <c r="D1043" s="271"/>
      <c r="E1043" s="272"/>
      <c r="F1043" s="273"/>
    </row>
    <row r="1044" spans="1:6" s="274" customFormat="1">
      <c r="A1044" s="268"/>
      <c r="B1044" s="269"/>
      <c r="C1044" s="270"/>
      <c r="D1044" s="271"/>
      <c r="E1044" s="272"/>
      <c r="F1044" s="273"/>
    </row>
    <row r="1045" spans="1:6" s="274" customFormat="1">
      <c r="A1045" s="268"/>
      <c r="B1045" s="269"/>
      <c r="C1045" s="270"/>
      <c r="D1045" s="271"/>
      <c r="E1045" s="272"/>
      <c r="F1045" s="273"/>
    </row>
    <row r="1046" spans="1:6" s="274" customFormat="1">
      <c r="A1046" s="268"/>
      <c r="B1046" s="269"/>
      <c r="C1046" s="270"/>
      <c r="D1046" s="271"/>
      <c r="E1046" s="272"/>
      <c r="F1046" s="273"/>
    </row>
    <row r="1047" spans="1:6" s="274" customFormat="1">
      <c r="A1047" s="268"/>
      <c r="B1047" s="269"/>
      <c r="C1047" s="270"/>
      <c r="D1047" s="271"/>
      <c r="E1047" s="272"/>
      <c r="F1047" s="273"/>
    </row>
    <row r="1048" spans="1:6" s="274" customFormat="1">
      <c r="A1048" s="268"/>
      <c r="B1048" s="269"/>
      <c r="C1048" s="270"/>
      <c r="D1048" s="271"/>
      <c r="E1048" s="272"/>
      <c r="F1048" s="273"/>
    </row>
    <row r="1049" spans="1:6" s="274" customFormat="1">
      <c r="A1049" s="268"/>
      <c r="B1049" s="269"/>
      <c r="C1049" s="270"/>
      <c r="D1049" s="271"/>
      <c r="E1049" s="272"/>
      <c r="F1049" s="273"/>
    </row>
    <row r="1050" spans="1:6" s="274" customFormat="1">
      <c r="A1050" s="268"/>
      <c r="B1050" s="269"/>
      <c r="C1050" s="270"/>
      <c r="D1050" s="271"/>
      <c r="E1050" s="272"/>
      <c r="F1050" s="273"/>
    </row>
    <row r="1051" spans="1:6" s="274" customFormat="1">
      <c r="A1051" s="268"/>
      <c r="B1051" s="269"/>
      <c r="C1051" s="270"/>
      <c r="D1051" s="271"/>
      <c r="E1051" s="272"/>
      <c r="F1051" s="273"/>
    </row>
    <row r="1052" spans="1:6" s="274" customFormat="1">
      <c r="A1052" s="268"/>
      <c r="B1052" s="269"/>
      <c r="C1052" s="270"/>
      <c r="D1052" s="271"/>
      <c r="E1052" s="272"/>
      <c r="F1052" s="273"/>
    </row>
    <row r="1053" spans="1:6" s="274" customFormat="1">
      <c r="A1053" s="268"/>
      <c r="B1053" s="269"/>
      <c r="C1053" s="270"/>
      <c r="D1053" s="271"/>
      <c r="E1053" s="272"/>
      <c r="F1053" s="273"/>
    </row>
    <row r="1054" spans="1:6" s="274" customFormat="1">
      <c r="A1054" s="268"/>
      <c r="B1054" s="269"/>
      <c r="C1054" s="270"/>
      <c r="D1054" s="271"/>
      <c r="E1054" s="272"/>
      <c r="F1054" s="273"/>
    </row>
    <row r="1055" spans="1:6" s="274" customFormat="1">
      <c r="A1055" s="268"/>
      <c r="B1055" s="269"/>
      <c r="C1055" s="270"/>
      <c r="D1055" s="271"/>
      <c r="E1055" s="272"/>
      <c r="F1055" s="273"/>
    </row>
    <row r="1056" spans="1:6" s="274" customFormat="1">
      <c r="A1056" s="268"/>
      <c r="B1056" s="269"/>
      <c r="C1056" s="270"/>
      <c r="D1056" s="271"/>
      <c r="E1056" s="272"/>
      <c r="F1056" s="273"/>
    </row>
    <row r="1057" spans="1:6" s="274" customFormat="1">
      <c r="A1057" s="268"/>
      <c r="B1057" s="269"/>
      <c r="C1057" s="270"/>
      <c r="D1057" s="271"/>
      <c r="E1057" s="272"/>
      <c r="F1057" s="273"/>
    </row>
    <row r="1058" spans="1:6" s="274" customFormat="1">
      <c r="A1058" s="268"/>
      <c r="B1058" s="269"/>
      <c r="C1058" s="270"/>
      <c r="D1058" s="271"/>
      <c r="E1058" s="272"/>
      <c r="F1058" s="273"/>
    </row>
    <row r="1059" spans="1:6" s="274" customFormat="1">
      <c r="A1059" s="268"/>
      <c r="B1059" s="269"/>
      <c r="C1059" s="270"/>
      <c r="D1059" s="271"/>
      <c r="E1059" s="272"/>
      <c r="F1059" s="273"/>
    </row>
    <row r="1060" spans="1:6" s="274" customFormat="1">
      <c r="A1060" s="268"/>
      <c r="B1060" s="269"/>
      <c r="C1060" s="270"/>
      <c r="D1060" s="271"/>
      <c r="E1060" s="272"/>
      <c r="F1060" s="273"/>
    </row>
    <row r="1061" spans="1:6" s="274" customFormat="1">
      <c r="A1061" s="268"/>
      <c r="B1061" s="269"/>
      <c r="C1061" s="270"/>
      <c r="D1061" s="271"/>
      <c r="E1061" s="272"/>
      <c r="F1061" s="273"/>
    </row>
    <row r="1062" spans="1:6" s="274" customFormat="1">
      <c r="A1062" s="268"/>
      <c r="B1062" s="269"/>
      <c r="C1062" s="270"/>
      <c r="D1062" s="271"/>
      <c r="E1062" s="272"/>
      <c r="F1062" s="273"/>
    </row>
    <row r="1063" spans="1:6" s="274" customFormat="1">
      <c r="A1063" s="268"/>
      <c r="B1063" s="269"/>
      <c r="C1063" s="270"/>
      <c r="D1063" s="271"/>
      <c r="E1063" s="272"/>
      <c r="F1063" s="273"/>
    </row>
    <row r="1064" spans="1:6" s="274" customFormat="1">
      <c r="A1064" s="268"/>
      <c r="B1064" s="269"/>
      <c r="C1064" s="270"/>
      <c r="D1064" s="271"/>
      <c r="E1064" s="272"/>
      <c r="F1064" s="273"/>
    </row>
    <row r="1065" spans="1:6" s="274" customFormat="1">
      <c r="A1065" s="268"/>
      <c r="B1065" s="269"/>
      <c r="C1065" s="270"/>
      <c r="D1065" s="271"/>
      <c r="E1065" s="272"/>
      <c r="F1065" s="273"/>
    </row>
    <row r="1066" spans="1:6" s="274" customFormat="1">
      <c r="A1066" s="268"/>
      <c r="B1066" s="269"/>
      <c r="C1066" s="270"/>
      <c r="D1066" s="271"/>
      <c r="E1066" s="272"/>
      <c r="F1066" s="273"/>
    </row>
    <row r="1067" spans="1:6" s="274" customFormat="1">
      <c r="A1067" s="268"/>
      <c r="B1067" s="269"/>
      <c r="C1067" s="270"/>
      <c r="D1067" s="271"/>
      <c r="E1067" s="272"/>
      <c r="F1067" s="273"/>
    </row>
    <row r="1068" spans="1:6" s="274" customFormat="1">
      <c r="A1068" s="268"/>
      <c r="B1068" s="269"/>
      <c r="C1068" s="270"/>
      <c r="D1068" s="271"/>
      <c r="E1068" s="272"/>
      <c r="F1068" s="273"/>
    </row>
    <row r="1069" spans="1:6" s="274" customFormat="1">
      <c r="A1069" s="268"/>
      <c r="B1069" s="269"/>
      <c r="C1069" s="270"/>
      <c r="D1069" s="271"/>
      <c r="E1069" s="272"/>
      <c r="F1069" s="273"/>
    </row>
    <row r="1070" spans="1:6" s="274" customFormat="1">
      <c r="A1070" s="268"/>
      <c r="B1070" s="269"/>
      <c r="C1070" s="270"/>
      <c r="D1070" s="271"/>
      <c r="E1070" s="272"/>
      <c r="F1070" s="273"/>
    </row>
    <row r="1071" spans="1:6" s="274" customFormat="1">
      <c r="A1071" s="268"/>
      <c r="B1071" s="269"/>
      <c r="C1071" s="270"/>
      <c r="D1071" s="271"/>
      <c r="E1071" s="272"/>
      <c r="F1071" s="273"/>
    </row>
    <row r="1072" spans="1:6" s="274" customFormat="1">
      <c r="A1072" s="268"/>
      <c r="B1072" s="269"/>
      <c r="C1072" s="270"/>
      <c r="D1072" s="271"/>
      <c r="E1072" s="272"/>
      <c r="F1072" s="273"/>
    </row>
    <row r="1073" spans="1:6" s="274" customFormat="1">
      <c r="A1073" s="268"/>
      <c r="B1073" s="269"/>
      <c r="C1073" s="270"/>
      <c r="D1073" s="271"/>
      <c r="E1073" s="272"/>
      <c r="F1073" s="273"/>
    </row>
    <row r="1074" spans="1:6" s="274" customFormat="1">
      <c r="A1074" s="268"/>
      <c r="B1074" s="269"/>
      <c r="C1074" s="270"/>
      <c r="D1074" s="271"/>
      <c r="E1074" s="272"/>
      <c r="F1074" s="273"/>
    </row>
    <row r="1075" spans="1:6" s="274" customFormat="1">
      <c r="A1075" s="268"/>
      <c r="B1075" s="269"/>
      <c r="C1075" s="270"/>
      <c r="D1075" s="271"/>
      <c r="E1075" s="272"/>
      <c r="F1075" s="273"/>
    </row>
    <row r="1076" spans="1:6" s="274" customFormat="1">
      <c r="A1076" s="268"/>
      <c r="B1076" s="269"/>
      <c r="C1076" s="270"/>
      <c r="D1076" s="271"/>
      <c r="E1076" s="272"/>
      <c r="F1076" s="273"/>
    </row>
    <row r="1077" spans="1:6" s="274" customFormat="1">
      <c r="A1077" s="268"/>
      <c r="B1077" s="269"/>
      <c r="C1077" s="270"/>
      <c r="D1077" s="271"/>
      <c r="E1077" s="272"/>
      <c r="F1077" s="273"/>
    </row>
    <row r="1078" spans="1:6" s="274" customFormat="1">
      <c r="A1078" s="268"/>
      <c r="B1078" s="269"/>
      <c r="C1078" s="270"/>
      <c r="D1078" s="271"/>
      <c r="E1078" s="272"/>
      <c r="F1078" s="273"/>
    </row>
    <row r="1079" spans="1:6" s="274" customFormat="1">
      <c r="A1079" s="268"/>
      <c r="B1079" s="269"/>
      <c r="C1079" s="270"/>
      <c r="D1079" s="271"/>
      <c r="E1079" s="272"/>
      <c r="F1079" s="273"/>
    </row>
    <row r="1080" spans="1:6" s="274" customFormat="1">
      <c r="A1080" s="268"/>
      <c r="B1080" s="269"/>
      <c r="C1080" s="270"/>
      <c r="D1080" s="271"/>
      <c r="E1080" s="272"/>
      <c r="F1080" s="273"/>
    </row>
    <row r="1081" spans="1:6" s="274" customFormat="1">
      <c r="A1081" s="268"/>
      <c r="B1081" s="269"/>
      <c r="C1081" s="270"/>
      <c r="D1081" s="271"/>
      <c r="E1081" s="272"/>
      <c r="F1081" s="273"/>
    </row>
    <row r="1082" spans="1:6" s="274" customFormat="1">
      <c r="A1082" s="268"/>
      <c r="B1082" s="269"/>
      <c r="C1082" s="270"/>
      <c r="D1082" s="271"/>
      <c r="E1082" s="272"/>
      <c r="F1082" s="273"/>
    </row>
    <row r="1083" spans="1:6" s="274" customFormat="1">
      <c r="A1083" s="268"/>
      <c r="B1083" s="269"/>
      <c r="C1083" s="270"/>
      <c r="D1083" s="271"/>
      <c r="E1083" s="272"/>
      <c r="F1083" s="273"/>
    </row>
    <row r="1084" spans="1:6" s="274" customFormat="1">
      <c r="A1084" s="268"/>
      <c r="B1084" s="269"/>
      <c r="C1084" s="270"/>
      <c r="D1084" s="271"/>
      <c r="E1084" s="272"/>
      <c r="F1084" s="273"/>
    </row>
    <row r="1085" spans="1:6" s="274" customFormat="1">
      <c r="A1085" s="268"/>
      <c r="B1085" s="269"/>
      <c r="C1085" s="270"/>
      <c r="D1085" s="271"/>
      <c r="E1085" s="272"/>
      <c r="F1085" s="273"/>
    </row>
    <row r="1086" spans="1:6" s="274" customFormat="1">
      <c r="A1086" s="268"/>
      <c r="B1086" s="269"/>
      <c r="C1086" s="270"/>
      <c r="D1086" s="271"/>
      <c r="E1086" s="272"/>
      <c r="F1086" s="273"/>
    </row>
    <row r="1087" spans="1:6" s="274" customFormat="1">
      <c r="A1087" s="268"/>
      <c r="B1087" s="269"/>
      <c r="C1087" s="270"/>
      <c r="D1087" s="271"/>
      <c r="E1087" s="272"/>
      <c r="F1087" s="273"/>
    </row>
    <row r="1088" spans="1:6" s="274" customFormat="1">
      <c r="A1088" s="268"/>
      <c r="B1088" s="269"/>
      <c r="C1088" s="270"/>
      <c r="D1088" s="271"/>
      <c r="E1088" s="272"/>
      <c r="F1088" s="273"/>
    </row>
    <row r="1089" spans="1:6" s="274" customFormat="1">
      <c r="A1089" s="268"/>
      <c r="B1089" s="269"/>
      <c r="C1089" s="270"/>
      <c r="D1089" s="271"/>
      <c r="E1089" s="272"/>
      <c r="F1089" s="273"/>
    </row>
    <row r="1090" spans="1:6" s="274" customFormat="1">
      <c r="A1090" s="268"/>
      <c r="B1090" s="269"/>
      <c r="C1090" s="270"/>
      <c r="D1090" s="271"/>
      <c r="E1090" s="272"/>
      <c r="F1090" s="273"/>
    </row>
    <row r="1091" spans="1:6" s="274" customFormat="1">
      <c r="A1091" s="268"/>
      <c r="B1091" s="269"/>
      <c r="C1091" s="270"/>
      <c r="D1091" s="271"/>
      <c r="E1091" s="272"/>
      <c r="F1091" s="273"/>
    </row>
    <row r="1092" spans="1:6" s="274" customFormat="1">
      <c r="A1092" s="268"/>
      <c r="B1092" s="269"/>
      <c r="C1092" s="270"/>
      <c r="D1092" s="271"/>
      <c r="E1092" s="272"/>
      <c r="F1092" s="273"/>
    </row>
    <row r="1093" spans="1:6" s="274" customFormat="1">
      <c r="A1093" s="268"/>
      <c r="B1093" s="269"/>
      <c r="C1093" s="270"/>
      <c r="D1093" s="271"/>
      <c r="E1093" s="272"/>
      <c r="F1093" s="273"/>
    </row>
    <row r="1094" spans="1:6" s="274" customFormat="1">
      <c r="A1094" s="268"/>
      <c r="B1094" s="269"/>
      <c r="C1094" s="270"/>
      <c r="D1094" s="271"/>
      <c r="E1094" s="272"/>
      <c r="F1094" s="273"/>
    </row>
    <row r="1095" spans="1:6" s="274" customFormat="1">
      <c r="A1095" s="268"/>
      <c r="B1095" s="269"/>
      <c r="C1095" s="270"/>
      <c r="D1095" s="271"/>
      <c r="E1095" s="272"/>
      <c r="F1095" s="273"/>
    </row>
    <row r="1096" spans="1:6" s="274" customFormat="1">
      <c r="A1096" s="268"/>
      <c r="B1096" s="269"/>
      <c r="C1096" s="270"/>
      <c r="D1096" s="271"/>
      <c r="E1096" s="272"/>
      <c r="F1096" s="273"/>
    </row>
    <row r="1097" spans="1:6" s="274" customFormat="1">
      <c r="A1097" s="268"/>
      <c r="B1097" s="269"/>
      <c r="C1097" s="270"/>
      <c r="D1097" s="271"/>
      <c r="E1097" s="272"/>
      <c r="F1097" s="273"/>
    </row>
    <row r="1098" spans="1:6" s="274" customFormat="1">
      <c r="A1098" s="268"/>
      <c r="B1098" s="269"/>
      <c r="C1098" s="270"/>
      <c r="D1098" s="271"/>
      <c r="E1098" s="272"/>
      <c r="F1098" s="273"/>
    </row>
    <row r="1099" spans="1:6" s="274" customFormat="1">
      <c r="A1099" s="268"/>
      <c r="B1099" s="269"/>
      <c r="C1099" s="270"/>
      <c r="D1099" s="271"/>
      <c r="E1099" s="272"/>
      <c r="F1099" s="273"/>
    </row>
    <row r="1100" spans="1:6" s="274" customFormat="1">
      <c r="A1100" s="268"/>
      <c r="B1100" s="269"/>
      <c r="C1100" s="270"/>
      <c r="D1100" s="271"/>
      <c r="E1100" s="272"/>
      <c r="F1100" s="273"/>
    </row>
    <row r="1101" spans="1:6" s="274" customFormat="1">
      <c r="A1101" s="268"/>
      <c r="B1101" s="269"/>
      <c r="C1101" s="270"/>
      <c r="D1101" s="271"/>
      <c r="E1101" s="272"/>
      <c r="F1101" s="273"/>
    </row>
    <row r="1102" spans="1:6" s="274" customFormat="1">
      <c r="A1102" s="268"/>
      <c r="B1102" s="269"/>
      <c r="C1102" s="270"/>
      <c r="D1102" s="271"/>
      <c r="E1102" s="272"/>
      <c r="F1102" s="273"/>
    </row>
    <row r="1103" spans="1:6" s="274" customFormat="1">
      <c r="A1103" s="268"/>
      <c r="B1103" s="269"/>
      <c r="C1103" s="270"/>
      <c r="D1103" s="271"/>
      <c r="E1103" s="272"/>
      <c r="F1103" s="273"/>
    </row>
    <row r="1104" spans="1:6" s="274" customFormat="1">
      <c r="A1104" s="268"/>
      <c r="B1104" s="269"/>
      <c r="C1104" s="270"/>
      <c r="D1104" s="271"/>
      <c r="E1104" s="272"/>
      <c r="F1104" s="273"/>
    </row>
    <row r="1105" spans="1:6" s="274" customFormat="1">
      <c r="A1105" s="268"/>
      <c r="B1105" s="269"/>
      <c r="C1105" s="270"/>
      <c r="D1105" s="271"/>
      <c r="E1105" s="272"/>
      <c r="F1105" s="273"/>
    </row>
    <row r="1106" spans="1:6" s="274" customFormat="1">
      <c r="A1106" s="268"/>
      <c r="B1106" s="269"/>
      <c r="C1106" s="270"/>
      <c r="D1106" s="271"/>
      <c r="E1106" s="272"/>
      <c r="F1106" s="273"/>
    </row>
    <row r="1107" spans="1:6" s="274" customFormat="1">
      <c r="A1107" s="268"/>
      <c r="B1107" s="269"/>
      <c r="C1107" s="270"/>
      <c r="D1107" s="271"/>
      <c r="E1107" s="272"/>
      <c r="F1107" s="273"/>
    </row>
    <row r="1108" spans="1:6" s="274" customFormat="1">
      <c r="A1108" s="268"/>
      <c r="B1108" s="269"/>
      <c r="C1108" s="270"/>
      <c r="D1108" s="271"/>
      <c r="E1108" s="272"/>
      <c r="F1108" s="273"/>
    </row>
    <row r="1109" spans="1:6" s="274" customFormat="1">
      <c r="A1109" s="268"/>
      <c r="B1109" s="269"/>
      <c r="C1109" s="270"/>
      <c r="D1109" s="271"/>
      <c r="E1109" s="272"/>
      <c r="F1109" s="273"/>
    </row>
    <row r="1110" spans="1:6" s="274" customFormat="1">
      <c r="A1110" s="268"/>
      <c r="B1110" s="269"/>
      <c r="C1110" s="270"/>
      <c r="D1110" s="271"/>
      <c r="E1110" s="272"/>
      <c r="F1110" s="273"/>
    </row>
    <row r="1111" spans="1:6" s="274" customFormat="1">
      <c r="A1111" s="268"/>
      <c r="B1111" s="269"/>
      <c r="C1111" s="270"/>
      <c r="D1111" s="271"/>
      <c r="E1111" s="272"/>
      <c r="F1111" s="273"/>
    </row>
    <row r="1112" spans="1:6" s="274" customFormat="1">
      <c r="A1112" s="268"/>
      <c r="B1112" s="269"/>
      <c r="C1112" s="270"/>
      <c r="D1112" s="271"/>
      <c r="E1112" s="272"/>
      <c r="F1112" s="273"/>
    </row>
    <row r="1113" spans="1:6" s="274" customFormat="1">
      <c r="A1113" s="268"/>
      <c r="B1113" s="269"/>
      <c r="C1113" s="270"/>
      <c r="D1113" s="271"/>
      <c r="E1113" s="272"/>
      <c r="F1113" s="273"/>
    </row>
    <row r="1114" spans="1:6" s="274" customFormat="1">
      <c r="A1114" s="268"/>
      <c r="B1114" s="269"/>
      <c r="C1114" s="270"/>
      <c r="D1114" s="271"/>
      <c r="E1114" s="272"/>
      <c r="F1114" s="273"/>
    </row>
    <row r="1115" spans="1:6" s="274" customFormat="1">
      <c r="A1115" s="268"/>
      <c r="B1115" s="269"/>
      <c r="C1115" s="270"/>
      <c r="D1115" s="271"/>
      <c r="E1115" s="272"/>
      <c r="F1115" s="273"/>
    </row>
    <row r="1116" spans="1:6" s="274" customFormat="1">
      <c r="A1116" s="268"/>
      <c r="B1116" s="269"/>
      <c r="C1116" s="270"/>
      <c r="D1116" s="271"/>
      <c r="E1116" s="272"/>
      <c r="F1116" s="273"/>
    </row>
    <row r="1117" spans="1:6" s="274" customFormat="1">
      <c r="A1117" s="268"/>
      <c r="B1117" s="269"/>
      <c r="C1117" s="270"/>
      <c r="D1117" s="271"/>
      <c r="E1117" s="272"/>
      <c r="F1117" s="273"/>
    </row>
    <row r="1118" spans="1:6" s="274" customFormat="1">
      <c r="A1118" s="268"/>
      <c r="B1118" s="269"/>
      <c r="C1118" s="270"/>
      <c r="D1118" s="271"/>
      <c r="E1118" s="272"/>
      <c r="F1118" s="273"/>
    </row>
    <row r="1119" spans="1:6" s="274" customFormat="1">
      <c r="A1119" s="268"/>
      <c r="B1119" s="269"/>
      <c r="C1119" s="270"/>
      <c r="D1119" s="271"/>
      <c r="E1119" s="272"/>
      <c r="F1119" s="273"/>
    </row>
    <row r="1120" spans="1:6" s="274" customFormat="1">
      <c r="A1120" s="268"/>
      <c r="B1120" s="269"/>
      <c r="C1120" s="270"/>
      <c r="D1120" s="271"/>
      <c r="E1120" s="272"/>
      <c r="F1120" s="273"/>
    </row>
    <row r="1121" spans="1:6" s="274" customFormat="1">
      <c r="A1121" s="268"/>
      <c r="B1121" s="269"/>
      <c r="C1121" s="270"/>
      <c r="D1121" s="271"/>
      <c r="E1121" s="272"/>
      <c r="F1121" s="273"/>
    </row>
    <row r="1122" spans="1:6" s="274" customFormat="1">
      <c r="A1122" s="268"/>
      <c r="B1122" s="269"/>
      <c r="C1122" s="270"/>
      <c r="D1122" s="271"/>
      <c r="E1122" s="272"/>
      <c r="F1122" s="273"/>
    </row>
    <row r="1123" spans="1:6" s="274" customFormat="1">
      <c r="A1123" s="268"/>
      <c r="B1123" s="269"/>
      <c r="C1123" s="270"/>
      <c r="D1123" s="271"/>
      <c r="E1123" s="272"/>
      <c r="F1123" s="273"/>
    </row>
    <row r="1124" spans="1:6" s="274" customFormat="1">
      <c r="A1124" s="268"/>
      <c r="B1124" s="269"/>
      <c r="C1124" s="270"/>
      <c r="D1124" s="271"/>
      <c r="E1124" s="272"/>
      <c r="F1124" s="273"/>
    </row>
    <row r="1125" spans="1:6" s="274" customFormat="1">
      <c r="A1125" s="268"/>
      <c r="B1125" s="269"/>
      <c r="C1125" s="270"/>
      <c r="D1125" s="271"/>
      <c r="E1125" s="272"/>
      <c r="F1125" s="273"/>
    </row>
    <row r="1126" spans="1:6" s="274" customFormat="1">
      <c r="A1126" s="268"/>
      <c r="B1126" s="269"/>
      <c r="C1126" s="270"/>
      <c r="D1126" s="271"/>
      <c r="E1126" s="272"/>
      <c r="F1126" s="273"/>
    </row>
    <row r="1127" spans="1:6" s="274" customFormat="1">
      <c r="A1127" s="268"/>
      <c r="B1127" s="269"/>
      <c r="C1127" s="270"/>
      <c r="D1127" s="271"/>
      <c r="E1127" s="272"/>
      <c r="F1127" s="273"/>
    </row>
    <row r="1128" spans="1:6" s="274" customFormat="1">
      <c r="A1128" s="268"/>
      <c r="B1128" s="269"/>
      <c r="C1128" s="270"/>
      <c r="D1128" s="271"/>
      <c r="E1128" s="272"/>
      <c r="F1128" s="273"/>
    </row>
    <row r="1129" spans="1:6" s="274" customFormat="1">
      <c r="A1129" s="268"/>
      <c r="B1129" s="269"/>
      <c r="C1129" s="270"/>
      <c r="D1129" s="271"/>
      <c r="E1129" s="272"/>
      <c r="F1129" s="273"/>
    </row>
    <row r="1130" spans="1:6" s="274" customFormat="1">
      <c r="A1130" s="268"/>
      <c r="B1130" s="269"/>
      <c r="C1130" s="270"/>
      <c r="D1130" s="271"/>
      <c r="E1130" s="272"/>
      <c r="F1130" s="273"/>
    </row>
    <row r="1131" spans="1:6" s="274" customFormat="1">
      <c r="A1131" s="268"/>
      <c r="B1131" s="269"/>
      <c r="C1131" s="270"/>
      <c r="D1131" s="271"/>
      <c r="E1131" s="272"/>
      <c r="F1131" s="273"/>
    </row>
    <row r="1132" spans="1:6" s="274" customFormat="1">
      <c r="A1132" s="268"/>
      <c r="B1132" s="269"/>
      <c r="C1132" s="270"/>
      <c r="D1132" s="271"/>
      <c r="E1132" s="272"/>
      <c r="F1132" s="273"/>
    </row>
    <row r="1133" spans="1:6" s="274" customFormat="1">
      <c r="A1133" s="268"/>
      <c r="B1133" s="269"/>
      <c r="C1133" s="270"/>
      <c r="D1133" s="271"/>
      <c r="E1133" s="272"/>
      <c r="F1133" s="273"/>
    </row>
    <row r="1134" spans="1:6" s="274" customFormat="1">
      <c r="A1134" s="268"/>
      <c r="B1134" s="269"/>
      <c r="C1134" s="270"/>
      <c r="D1134" s="271"/>
      <c r="E1134" s="272"/>
      <c r="F1134" s="273"/>
    </row>
    <row r="1135" spans="1:6" s="274" customFormat="1">
      <c r="A1135" s="268"/>
      <c r="B1135" s="269"/>
      <c r="C1135" s="270"/>
      <c r="D1135" s="271"/>
      <c r="E1135" s="272"/>
      <c r="F1135" s="273"/>
    </row>
    <row r="1136" spans="1:6" s="274" customFormat="1">
      <c r="A1136" s="268"/>
      <c r="B1136" s="269"/>
      <c r="C1136" s="270"/>
      <c r="D1136" s="271"/>
      <c r="E1136" s="272"/>
      <c r="F1136" s="273"/>
    </row>
    <row r="1137" spans="1:6" s="274" customFormat="1">
      <c r="A1137" s="268"/>
      <c r="B1137" s="269"/>
      <c r="C1137" s="270"/>
      <c r="D1137" s="271"/>
      <c r="E1137" s="272"/>
      <c r="F1137" s="273"/>
    </row>
    <row r="1138" spans="1:6" s="274" customFormat="1">
      <c r="A1138" s="268"/>
      <c r="B1138" s="269"/>
      <c r="C1138" s="270"/>
      <c r="D1138" s="271"/>
      <c r="E1138" s="272"/>
      <c r="F1138" s="273"/>
    </row>
    <row r="1139" spans="1:6" s="274" customFormat="1">
      <c r="A1139" s="268"/>
      <c r="B1139" s="269"/>
      <c r="C1139" s="270"/>
      <c r="D1139" s="271"/>
      <c r="E1139" s="272"/>
      <c r="F1139" s="273"/>
    </row>
    <row r="1140" spans="1:6" s="274" customFormat="1">
      <c r="A1140" s="268"/>
      <c r="B1140" s="269"/>
      <c r="C1140" s="270"/>
      <c r="D1140" s="271"/>
      <c r="E1140" s="272"/>
      <c r="F1140" s="273"/>
    </row>
    <row r="1141" spans="1:6" s="274" customFormat="1">
      <c r="A1141" s="268"/>
      <c r="B1141" s="269"/>
      <c r="C1141" s="270"/>
      <c r="D1141" s="271"/>
      <c r="E1141" s="272"/>
      <c r="F1141" s="273"/>
    </row>
    <row r="1142" spans="1:6" s="274" customFormat="1">
      <c r="A1142" s="268"/>
      <c r="B1142" s="269"/>
      <c r="C1142" s="270"/>
      <c r="D1142" s="271"/>
      <c r="E1142" s="272"/>
      <c r="F1142" s="273"/>
    </row>
    <row r="1143" spans="1:6" s="274" customFormat="1">
      <c r="A1143" s="268"/>
      <c r="B1143" s="269"/>
      <c r="C1143" s="270"/>
      <c r="D1143" s="271"/>
      <c r="E1143" s="272"/>
      <c r="F1143" s="273"/>
    </row>
    <row r="1144" spans="1:6" s="274" customFormat="1">
      <c r="A1144" s="268"/>
      <c r="B1144" s="269"/>
      <c r="C1144" s="270"/>
      <c r="D1144" s="271"/>
      <c r="E1144" s="272"/>
      <c r="F1144" s="273"/>
    </row>
    <row r="1145" spans="1:6" s="274" customFormat="1">
      <c r="A1145" s="268"/>
      <c r="B1145" s="269"/>
      <c r="C1145" s="270"/>
      <c r="D1145" s="271"/>
      <c r="E1145" s="272"/>
      <c r="F1145" s="273"/>
    </row>
    <row r="1146" spans="1:6" s="274" customFormat="1">
      <c r="A1146" s="268"/>
      <c r="B1146" s="269"/>
      <c r="C1146" s="270"/>
      <c r="D1146" s="271"/>
      <c r="E1146" s="272"/>
      <c r="F1146" s="273"/>
    </row>
    <row r="1147" spans="1:6" s="274" customFormat="1">
      <c r="A1147" s="268"/>
      <c r="B1147" s="269"/>
      <c r="C1147" s="270"/>
      <c r="D1147" s="271"/>
      <c r="E1147" s="272"/>
      <c r="F1147" s="273"/>
    </row>
  </sheetData>
  <sheetProtection password="970D" sheet="1"/>
  <mergeCells count="174">
    <mergeCell ref="A3:B3"/>
    <mergeCell ref="A162:B162"/>
    <mergeCell ref="A411:B411"/>
    <mergeCell ref="A502:B502"/>
    <mergeCell ref="E406:E408"/>
    <mergeCell ref="F406:F408"/>
    <mergeCell ref="F263:F268"/>
    <mergeCell ref="E361:E366"/>
    <mergeCell ref="E355:E359"/>
    <mergeCell ref="F388:F393"/>
    <mergeCell ref="E400:E404"/>
    <mergeCell ref="F400:F404"/>
    <mergeCell ref="F396:F398"/>
    <mergeCell ref="F276:F288"/>
    <mergeCell ref="F211:F213"/>
    <mergeCell ref="F205:F207"/>
    <mergeCell ref="F239:F243"/>
    <mergeCell ref="F219:F225"/>
    <mergeCell ref="F227:F229"/>
    <mergeCell ref="F253:F257"/>
    <mergeCell ref="F47:F52"/>
    <mergeCell ref="F55:F57"/>
    <mergeCell ref="F130:F134"/>
    <mergeCell ref="F65:F70"/>
    <mergeCell ref="F59:F63"/>
    <mergeCell ref="F246:F250"/>
    <mergeCell ref="F173:F178"/>
    <mergeCell ref="F164:F171"/>
    <mergeCell ref="F186:F188"/>
    <mergeCell ref="F181:F183"/>
    <mergeCell ref="F74:F80"/>
    <mergeCell ref="F147:F151"/>
    <mergeCell ref="E192:E194"/>
    <mergeCell ref="E111:E113"/>
    <mergeCell ref="E116:E124"/>
    <mergeCell ref="F126:F128"/>
    <mergeCell ref="F137:F142"/>
    <mergeCell ref="F116:F124"/>
    <mergeCell ref="F111:F113"/>
    <mergeCell ref="F154:F159"/>
    <mergeCell ref="F105:F109"/>
    <mergeCell ref="F90:F95"/>
    <mergeCell ref="F97:F102"/>
    <mergeCell ref="E290:E295"/>
    <mergeCell ref="F290:F295"/>
    <mergeCell ref="E253:E257"/>
    <mergeCell ref="E263:E268"/>
    <mergeCell ref="E276:E288"/>
    <mergeCell ref="F197:F202"/>
    <mergeCell ref="F192:F194"/>
    <mergeCell ref="F8:F13"/>
    <mergeCell ref="F35:F39"/>
    <mergeCell ref="E233:E237"/>
    <mergeCell ref="F233:F237"/>
    <mergeCell ref="F41:F45"/>
    <mergeCell ref="E205:E207"/>
    <mergeCell ref="F15:F20"/>
    <mergeCell ref="F29:F33"/>
    <mergeCell ref="F22:F27"/>
    <mergeCell ref="F82:F87"/>
    <mergeCell ref="E227:E229"/>
    <mergeCell ref="E239:E243"/>
    <mergeCell ref="E246:E250"/>
    <mergeCell ref="F332:F336"/>
    <mergeCell ref="F298:F303"/>
    <mergeCell ref="E306:E310"/>
    <mergeCell ref="F306:F310"/>
    <mergeCell ref="E298:E303"/>
    <mergeCell ref="E164:E171"/>
    <mergeCell ref="E332:E336"/>
    <mergeCell ref="E173:E178"/>
    <mergeCell ref="E181:E183"/>
    <mergeCell ref="F312:F316"/>
    <mergeCell ref="E323:E327"/>
    <mergeCell ref="E312:E316"/>
    <mergeCell ref="E197:E202"/>
    <mergeCell ref="E211:E213"/>
    <mergeCell ref="E219:E225"/>
    <mergeCell ref="F339:F341"/>
    <mergeCell ref="E347:E352"/>
    <mergeCell ref="F347:F352"/>
    <mergeCell ref="E130:E134"/>
    <mergeCell ref="E147:E151"/>
    <mergeCell ref="E137:E142"/>
    <mergeCell ref="F323:F327"/>
    <mergeCell ref="E318:E320"/>
    <mergeCell ref="F318:F320"/>
    <mergeCell ref="E186:E188"/>
    <mergeCell ref="E74:E80"/>
    <mergeCell ref="E339:E341"/>
    <mergeCell ref="E97:E102"/>
    <mergeCell ref="E47:E52"/>
    <mergeCell ref="E65:E70"/>
    <mergeCell ref="E105:E109"/>
    <mergeCell ref="E82:E87"/>
    <mergeCell ref="E90:E95"/>
    <mergeCell ref="E126:E128"/>
    <mergeCell ref="E154:E159"/>
    <mergeCell ref="E35:E39"/>
    <mergeCell ref="E41:E45"/>
    <mergeCell ref="F370:F382"/>
    <mergeCell ref="E384:E386"/>
    <mergeCell ref="F384:F386"/>
    <mergeCell ref="E370:E382"/>
    <mergeCell ref="E59:E63"/>
    <mergeCell ref="F361:F366"/>
    <mergeCell ref="F355:F359"/>
    <mergeCell ref="E55:E57"/>
    <mergeCell ref="E414:E417"/>
    <mergeCell ref="F414:F417"/>
    <mergeCell ref="E419:E420"/>
    <mergeCell ref="F419:F420"/>
    <mergeCell ref="E8:E13"/>
    <mergeCell ref="E15:E20"/>
    <mergeCell ref="E396:E398"/>
    <mergeCell ref="E388:E393"/>
    <mergeCell ref="E22:E27"/>
    <mergeCell ref="E29:E33"/>
    <mergeCell ref="E435:E439"/>
    <mergeCell ref="F435:F439"/>
    <mergeCell ref="E441:E445"/>
    <mergeCell ref="F441:F445"/>
    <mergeCell ref="E422:E426"/>
    <mergeCell ref="F422:F426"/>
    <mergeCell ref="E429:E433"/>
    <mergeCell ref="F429:F433"/>
    <mergeCell ref="E464:E468"/>
    <mergeCell ref="F464:F468"/>
    <mergeCell ref="E471:E475"/>
    <mergeCell ref="F471:F475"/>
    <mergeCell ref="E447:E451"/>
    <mergeCell ref="F447:F451"/>
    <mergeCell ref="E453:E457"/>
    <mergeCell ref="F453:F457"/>
    <mergeCell ref="E504:E519"/>
    <mergeCell ref="F504:F519"/>
    <mergeCell ref="E522:E526"/>
    <mergeCell ref="F522:F526"/>
    <mergeCell ref="E477:E481"/>
    <mergeCell ref="F477:F481"/>
    <mergeCell ref="E495:E500"/>
    <mergeCell ref="F495:F500"/>
    <mergeCell ref="E485:E493"/>
    <mergeCell ref="F485:F493"/>
    <mergeCell ref="E539:E541"/>
    <mergeCell ref="F539:F541"/>
    <mergeCell ref="E543:E545"/>
    <mergeCell ref="F543:F545"/>
    <mergeCell ref="E528:E532"/>
    <mergeCell ref="F528:F532"/>
    <mergeCell ref="E535:E537"/>
    <mergeCell ref="F535:F537"/>
    <mergeCell ref="E559:E561"/>
    <mergeCell ref="F559:F561"/>
    <mergeCell ref="E547:E549"/>
    <mergeCell ref="F547:F549"/>
    <mergeCell ref="E551:E553"/>
    <mergeCell ref="F551:F553"/>
    <mergeCell ref="E583:E585"/>
    <mergeCell ref="F583:F585"/>
    <mergeCell ref="E571:E573"/>
    <mergeCell ref="F571:F573"/>
    <mergeCell ref="E575:E577"/>
    <mergeCell ref="F575:F577"/>
    <mergeCell ref="E3:E7"/>
    <mergeCell ref="F3:F7"/>
    <mergeCell ref="E579:E581"/>
    <mergeCell ref="F579:F581"/>
    <mergeCell ref="E563:E565"/>
    <mergeCell ref="F563:F565"/>
    <mergeCell ref="E567:E569"/>
    <mergeCell ref="F567:F569"/>
    <mergeCell ref="E555:E557"/>
    <mergeCell ref="F555:F557"/>
  </mergeCells>
  <phoneticPr fontId="0" type="noConversion"/>
  <conditionalFormatting sqref="C263">
    <cfRule type="expression" dxfId="276" priority="177" stopIfTrue="1">
      <formula>$C$263=0</formula>
    </cfRule>
    <cfRule type="iconSet" priority="178">
      <iconSet iconSet="3Symbols" showValue="0" reverse="1">
        <cfvo type="percent" val="0"/>
        <cfvo type="num" val="2"/>
        <cfvo type="num" val="3"/>
      </iconSet>
    </cfRule>
  </conditionalFormatting>
  <conditionalFormatting sqref="C8">
    <cfRule type="expression" dxfId="275" priority="173" stopIfTrue="1">
      <formula>$C$8=0</formula>
    </cfRule>
    <cfRule type="iconSet" priority="174">
      <iconSet iconSet="3Symbols" showValue="0" reverse="1">
        <cfvo type="percent" val="0"/>
        <cfvo type="num" val="2"/>
        <cfvo type="num" val="3"/>
      </iconSet>
    </cfRule>
  </conditionalFormatting>
  <conditionalFormatting sqref="C15">
    <cfRule type="expression" dxfId="274" priority="171" stopIfTrue="1">
      <formula>C15=0</formula>
    </cfRule>
    <cfRule type="iconSet" priority="172">
      <iconSet iconSet="3Symbols" showValue="0" reverse="1">
        <cfvo type="percent" val="0"/>
        <cfvo type="num" val="2"/>
        <cfvo type="num" val="3"/>
      </iconSet>
    </cfRule>
  </conditionalFormatting>
  <conditionalFormatting sqref="C22">
    <cfRule type="expression" dxfId="273" priority="169" stopIfTrue="1">
      <formula>C22=0</formula>
    </cfRule>
    <cfRule type="iconSet" priority="170">
      <iconSet iconSet="3Symbols" showValue="0" reverse="1">
        <cfvo type="percent" val="0"/>
        <cfvo type="num" val="2"/>
        <cfvo type="num" val="3"/>
      </iconSet>
    </cfRule>
  </conditionalFormatting>
  <conditionalFormatting sqref="C29">
    <cfRule type="expression" dxfId="272" priority="167" stopIfTrue="1">
      <formula>C29=0</formula>
    </cfRule>
    <cfRule type="iconSet" priority="168">
      <iconSet iconSet="3Symbols" showValue="0" reverse="1">
        <cfvo type="percent" val="0"/>
        <cfvo type="num" val="2"/>
        <cfvo type="num" val="3"/>
      </iconSet>
    </cfRule>
  </conditionalFormatting>
  <conditionalFormatting sqref="C35">
    <cfRule type="expression" dxfId="271" priority="165" stopIfTrue="1">
      <formula>C35=0</formula>
    </cfRule>
    <cfRule type="iconSet" priority="166">
      <iconSet iconSet="3Symbols" showValue="0" reverse="1">
        <cfvo type="percent" val="0"/>
        <cfvo type="num" val="2"/>
        <cfvo type="num" val="3"/>
      </iconSet>
    </cfRule>
  </conditionalFormatting>
  <conditionalFormatting sqref="C41">
    <cfRule type="expression" dxfId="270" priority="163" stopIfTrue="1">
      <formula>C41=0</formula>
    </cfRule>
    <cfRule type="iconSet" priority="164">
      <iconSet iconSet="3Symbols" showValue="0" reverse="1">
        <cfvo type="percent" val="0"/>
        <cfvo type="num" val="2"/>
        <cfvo type="num" val="3"/>
      </iconSet>
    </cfRule>
  </conditionalFormatting>
  <conditionalFormatting sqref="C47">
    <cfRule type="expression" dxfId="269" priority="161" stopIfTrue="1">
      <formula>C47=0</formula>
    </cfRule>
    <cfRule type="iconSet" priority="162">
      <iconSet iconSet="3Symbols" showValue="0" reverse="1">
        <cfvo type="percent" val="0"/>
        <cfvo type="num" val="2"/>
        <cfvo type="num" val="3"/>
      </iconSet>
    </cfRule>
  </conditionalFormatting>
  <conditionalFormatting sqref="C59">
    <cfRule type="expression" dxfId="268" priority="157" stopIfTrue="1">
      <formula>C59=0</formula>
    </cfRule>
    <cfRule type="iconSet" priority="158">
      <iconSet iconSet="3Symbols" showValue="0" reverse="1">
        <cfvo type="percent" val="0"/>
        <cfvo type="num" val="2"/>
        <cfvo type="num" val="3"/>
      </iconSet>
    </cfRule>
  </conditionalFormatting>
  <conditionalFormatting sqref="C65">
    <cfRule type="expression" dxfId="267" priority="155" stopIfTrue="1">
      <formula>C65=0</formula>
    </cfRule>
    <cfRule type="iconSet" priority="156">
      <iconSet iconSet="3Symbols" showValue="0" reverse="1">
        <cfvo type="percent" val="0"/>
        <cfvo type="num" val="2"/>
        <cfvo type="num" val="3"/>
      </iconSet>
    </cfRule>
  </conditionalFormatting>
  <conditionalFormatting sqref="C82">
    <cfRule type="expression" dxfId="266" priority="153" stopIfTrue="1">
      <formula>C82=0</formula>
    </cfRule>
    <cfRule type="iconSet" priority="154">
      <iconSet iconSet="3Symbols" showValue="0" reverse="1">
        <cfvo type="percent" val="0"/>
        <cfvo type="num" val="2"/>
        <cfvo type="num" val="3"/>
      </iconSet>
    </cfRule>
  </conditionalFormatting>
  <conditionalFormatting sqref="C90">
    <cfRule type="expression" dxfId="265" priority="151" stopIfTrue="1">
      <formula>C90=0</formula>
    </cfRule>
    <cfRule type="iconSet" priority="152">
      <iconSet iconSet="3Symbols" showValue="0" reverse="1">
        <cfvo type="percent" val="0"/>
        <cfvo type="num" val="2"/>
        <cfvo type="num" val="3"/>
      </iconSet>
    </cfRule>
  </conditionalFormatting>
  <conditionalFormatting sqref="C97">
    <cfRule type="expression" dxfId="264" priority="149" stopIfTrue="1">
      <formula>C97=0</formula>
    </cfRule>
    <cfRule type="iconSet" priority="150">
      <iconSet iconSet="3Symbols" showValue="0" reverse="1">
        <cfvo type="percent" val="0"/>
        <cfvo type="num" val="2"/>
        <cfvo type="num" val="3"/>
      </iconSet>
    </cfRule>
  </conditionalFormatting>
  <conditionalFormatting sqref="C105">
    <cfRule type="expression" dxfId="263" priority="147" stopIfTrue="1">
      <formula>C105=0</formula>
    </cfRule>
    <cfRule type="iconSet" priority="148">
      <iconSet iconSet="3Symbols" showValue="0" reverse="1">
        <cfvo type="percent" val="0"/>
        <cfvo type="num" val="2"/>
        <cfvo type="num" val="3"/>
      </iconSet>
    </cfRule>
  </conditionalFormatting>
  <conditionalFormatting sqref="C130">
    <cfRule type="expression" dxfId="262" priority="145" stopIfTrue="1">
      <formula>C130=0</formula>
    </cfRule>
    <cfRule type="iconSet" priority="146">
      <iconSet iconSet="3Symbols" showValue="0" reverse="1">
        <cfvo type="percent" val="0"/>
        <cfvo type="num" val="2"/>
        <cfvo type="num" val="3"/>
      </iconSet>
    </cfRule>
  </conditionalFormatting>
  <conditionalFormatting sqref="C147">
    <cfRule type="expression" dxfId="261" priority="143" stopIfTrue="1">
      <formula>C147=0</formula>
    </cfRule>
    <cfRule type="iconSet" priority="144">
      <iconSet iconSet="3Symbols" showValue="0" reverse="1">
        <cfvo type="percent" val="0"/>
        <cfvo type="num" val="2"/>
        <cfvo type="num" val="3"/>
      </iconSet>
    </cfRule>
  </conditionalFormatting>
  <conditionalFormatting sqref="C137">
    <cfRule type="expression" dxfId="260" priority="141" stopIfTrue="1">
      <formula>C137=0</formula>
    </cfRule>
    <cfRule type="iconSet" priority="142">
      <iconSet iconSet="3Symbols" showValue="0" reverse="1">
        <cfvo type="percent" val="0"/>
        <cfvo type="num" val="2"/>
        <cfvo type="num" val="3"/>
      </iconSet>
    </cfRule>
  </conditionalFormatting>
  <conditionalFormatting sqref="C154">
    <cfRule type="expression" dxfId="259" priority="139" stopIfTrue="1">
      <formula>C154=0</formula>
    </cfRule>
    <cfRule type="iconSet" priority="140">
      <iconSet iconSet="3Symbols" showValue="0" reverse="1">
        <cfvo type="percent" val="0"/>
        <cfvo type="num" val="2"/>
        <cfvo type="num" val="3"/>
      </iconSet>
    </cfRule>
  </conditionalFormatting>
  <conditionalFormatting sqref="C111">
    <cfRule type="expression" dxfId="258" priority="137" stopIfTrue="1">
      <formula>C111=0</formula>
    </cfRule>
    <cfRule type="iconSet" priority="138">
      <iconSet iconSet="3Symbols" showValue="0" reverse="1">
        <cfvo type="percent" val="0"/>
        <cfvo type="num" val="2"/>
        <cfvo type="num" val="3"/>
      </iconSet>
    </cfRule>
  </conditionalFormatting>
  <conditionalFormatting sqref="C126">
    <cfRule type="expression" dxfId="257" priority="135" stopIfTrue="1">
      <formula>C126=0</formula>
    </cfRule>
    <cfRule type="iconSet" priority="136">
      <iconSet iconSet="3Symbols" showValue="0" reverse="1">
        <cfvo type="percent" val="0"/>
        <cfvo type="num" val="2"/>
        <cfvo type="num" val="3"/>
      </iconSet>
    </cfRule>
  </conditionalFormatting>
  <conditionalFormatting sqref="C173">
    <cfRule type="expression" dxfId="256" priority="133" stopIfTrue="1">
      <formula>C173=0</formula>
    </cfRule>
    <cfRule type="iconSet" priority="134">
      <iconSet iconSet="3Symbols" showValue="0" reverse="1">
        <cfvo type="percent" val="0"/>
        <cfvo type="num" val="2"/>
        <cfvo type="num" val="3"/>
      </iconSet>
    </cfRule>
  </conditionalFormatting>
  <conditionalFormatting sqref="C263">
    <cfRule type="expression" dxfId="255" priority="131" stopIfTrue="1">
      <formula>C263=0</formula>
    </cfRule>
    <cfRule type="iconSet" priority="132">
      <iconSet iconSet="3Symbols" showValue="0" reverse="1">
        <cfvo type="percent" val="0"/>
        <cfvo type="num" val="2"/>
        <cfvo type="num" val="3"/>
      </iconSet>
    </cfRule>
  </conditionalFormatting>
  <conditionalFormatting sqref="C197">
    <cfRule type="expression" dxfId="254" priority="129" stopIfTrue="1">
      <formula>C197=0</formula>
    </cfRule>
    <cfRule type="iconSet" priority="130">
      <iconSet iconSet="3Symbols" showValue="0" reverse="1">
        <cfvo type="percent" val="0"/>
        <cfvo type="num" val="2"/>
        <cfvo type="num" val="3"/>
      </iconSet>
    </cfRule>
  </conditionalFormatting>
  <conditionalFormatting sqref="C227">
    <cfRule type="expression" dxfId="253" priority="127" stopIfTrue="1">
      <formula>C227=0</formula>
    </cfRule>
    <cfRule type="iconSet" priority="128">
      <iconSet iconSet="3Symbols" showValue="0" reverse="1">
        <cfvo type="percent" val="0"/>
        <cfvo type="num" val="2"/>
        <cfvo type="num" val="3"/>
      </iconSet>
    </cfRule>
  </conditionalFormatting>
  <conditionalFormatting sqref="C233">
    <cfRule type="expression" dxfId="252" priority="125" stopIfTrue="1">
      <formula>C233=0</formula>
    </cfRule>
    <cfRule type="iconSet" priority="126">
      <iconSet iconSet="3Symbols" showValue="0" reverse="1">
        <cfvo type="percent" val="0"/>
        <cfvo type="num" val="2"/>
        <cfvo type="num" val="3"/>
      </iconSet>
    </cfRule>
  </conditionalFormatting>
  <conditionalFormatting sqref="C239">
    <cfRule type="expression" dxfId="251" priority="123" stopIfTrue="1">
      <formula>C239=0</formula>
    </cfRule>
    <cfRule type="iconSet" priority="124">
      <iconSet iconSet="3Symbols" showValue="0" reverse="1">
        <cfvo type="percent" val="0"/>
        <cfvo type="num" val="2"/>
        <cfvo type="num" val="3"/>
      </iconSet>
    </cfRule>
  </conditionalFormatting>
  <conditionalFormatting sqref="C246">
    <cfRule type="expression" dxfId="250" priority="121" stopIfTrue="1">
      <formula>C246=0</formula>
    </cfRule>
    <cfRule type="iconSet" priority="122">
      <iconSet iconSet="3Symbols" showValue="0" reverse="1">
        <cfvo type="percent" val="0"/>
        <cfvo type="num" val="2"/>
        <cfvo type="num" val="3"/>
      </iconSet>
    </cfRule>
  </conditionalFormatting>
  <conditionalFormatting sqref="C253">
    <cfRule type="expression" dxfId="249" priority="119" stopIfTrue="1">
      <formula>C253=0</formula>
    </cfRule>
    <cfRule type="iconSet" priority="120">
      <iconSet iconSet="3Symbols" showValue="0" reverse="1">
        <cfvo type="percent" val="0"/>
        <cfvo type="num" val="2"/>
        <cfvo type="num" val="3"/>
      </iconSet>
    </cfRule>
  </conditionalFormatting>
  <conditionalFormatting sqref="C181">
    <cfRule type="expression" dxfId="248" priority="117" stopIfTrue="1">
      <formula>C181=0</formula>
    </cfRule>
    <cfRule type="iconSet" priority="118">
      <iconSet iconSet="3Symbols" showValue="0" reverse="1">
        <cfvo type="percent" val="0"/>
        <cfvo type="num" val="2"/>
        <cfvo type="num" val="3"/>
      </iconSet>
    </cfRule>
  </conditionalFormatting>
  <conditionalFormatting sqref="C186">
    <cfRule type="expression" dxfId="247" priority="115" stopIfTrue="1">
      <formula>C186=0</formula>
    </cfRule>
    <cfRule type="iconSet" priority="116">
      <iconSet iconSet="3Symbols" showValue="0" reverse="1">
        <cfvo type="percent" val="0"/>
        <cfvo type="num" val="2"/>
        <cfvo type="num" val="3"/>
      </iconSet>
    </cfRule>
  </conditionalFormatting>
  <conditionalFormatting sqref="C205">
    <cfRule type="expression" dxfId="246" priority="113" stopIfTrue="1">
      <formula>C205=0</formula>
    </cfRule>
    <cfRule type="iconSet" priority="114">
      <iconSet iconSet="3Symbols" showValue="0" reverse="1">
        <cfvo type="percent" val="0"/>
        <cfvo type="num" val="2"/>
        <cfvo type="num" val="3"/>
      </iconSet>
    </cfRule>
  </conditionalFormatting>
  <conditionalFormatting sqref="C211">
    <cfRule type="expression" dxfId="245" priority="111" stopIfTrue="1">
      <formula>C211=0</formula>
    </cfRule>
    <cfRule type="iconSet" priority="112">
      <iconSet iconSet="3Symbols" showValue="0" reverse="1">
        <cfvo type="percent" val="0"/>
        <cfvo type="num" val="2"/>
        <cfvo type="num" val="3"/>
      </iconSet>
    </cfRule>
  </conditionalFormatting>
  <conditionalFormatting sqref="C290">
    <cfRule type="expression" dxfId="244" priority="95" stopIfTrue="1">
      <formula>$C$263=0</formula>
    </cfRule>
    <cfRule type="iconSet" priority="96">
      <iconSet iconSet="3Symbols" showValue="0" reverse="1">
        <cfvo type="percent" val="0"/>
        <cfvo type="num" val="2"/>
        <cfvo type="num" val="3"/>
      </iconSet>
    </cfRule>
  </conditionalFormatting>
  <conditionalFormatting sqref="C290">
    <cfRule type="expression" dxfId="243" priority="93" stopIfTrue="1">
      <formula>C290=0</formula>
    </cfRule>
    <cfRule type="iconSet" priority="94">
      <iconSet iconSet="3Symbols" showValue="0" reverse="1">
        <cfvo type="percent" val="0"/>
        <cfvo type="num" val="2"/>
        <cfvo type="num" val="3"/>
      </iconSet>
    </cfRule>
  </conditionalFormatting>
  <conditionalFormatting sqref="C298">
    <cfRule type="expression" dxfId="242" priority="91" stopIfTrue="1">
      <formula>$C$263=0</formula>
    </cfRule>
    <cfRule type="iconSet" priority="92">
      <iconSet iconSet="3Symbols" showValue="0" reverse="1">
        <cfvo type="percent" val="0"/>
        <cfvo type="num" val="2"/>
        <cfvo type="num" val="3"/>
      </iconSet>
    </cfRule>
  </conditionalFormatting>
  <conditionalFormatting sqref="C298">
    <cfRule type="expression" dxfId="241" priority="89" stopIfTrue="1">
      <formula>C298=0</formula>
    </cfRule>
    <cfRule type="iconSet" priority="90">
      <iconSet iconSet="3Symbols" showValue="0" reverse="1">
        <cfvo type="percent" val="0"/>
        <cfvo type="num" val="2"/>
        <cfvo type="num" val="3"/>
      </iconSet>
    </cfRule>
  </conditionalFormatting>
  <conditionalFormatting sqref="C306">
    <cfRule type="expression" dxfId="240" priority="87" stopIfTrue="1">
      <formula>C306=0</formula>
    </cfRule>
    <cfRule type="iconSet" priority="88">
      <iconSet iconSet="3Symbols" showValue="0" reverse="1">
        <cfvo type="percent" val="0"/>
        <cfvo type="num" val="2"/>
        <cfvo type="num" val="3"/>
      </iconSet>
    </cfRule>
  </conditionalFormatting>
  <conditionalFormatting sqref="C312">
    <cfRule type="expression" dxfId="239" priority="85" stopIfTrue="1">
      <formula>C312=0</formula>
    </cfRule>
    <cfRule type="iconSet" priority="86">
      <iconSet iconSet="3Symbols" showValue="0" reverse="1">
        <cfvo type="percent" val="0"/>
        <cfvo type="num" val="2"/>
        <cfvo type="num" val="3"/>
      </iconSet>
    </cfRule>
  </conditionalFormatting>
  <conditionalFormatting sqref="C332">
    <cfRule type="expression" dxfId="238" priority="83" stopIfTrue="1">
      <formula>C332=0</formula>
    </cfRule>
    <cfRule type="iconSet" priority="84">
      <iconSet iconSet="3Symbols" showValue="0" reverse="1">
        <cfvo type="percent" val="0"/>
        <cfvo type="num" val="2"/>
        <cfvo type="num" val="3"/>
      </iconSet>
    </cfRule>
  </conditionalFormatting>
  <conditionalFormatting sqref="C355">
    <cfRule type="expression" dxfId="237" priority="81" stopIfTrue="1">
      <formula>C355=0</formula>
    </cfRule>
    <cfRule type="iconSet" priority="82">
      <iconSet iconSet="3Symbols" showValue="0" reverse="1">
        <cfvo type="percent" val="0"/>
        <cfvo type="num" val="2"/>
        <cfvo type="num" val="3"/>
      </iconSet>
    </cfRule>
  </conditionalFormatting>
  <conditionalFormatting sqref="C400">
    <cfRule type="expression" dxfId="236" priority="79" stopIfTrue="1">
      <formula>C400=0</formula>
    </cfRule>
    <cfRule type="iconSet" priority="80">
      <iconSet iconSet="3Symbols" showValue="0" reverse="1">
        <cfvo type="percent" val="0"/>
        <cfvo type="num" val="2"/>
        <cfvo type="num" val="3"/>
      </iconSet>
    </cfRule>
  </conditionalFormatting>
  <conditionalFormatting sqref="C422">
    <cfRule type="expression" dxfId="235" priority="77" stopIfTrue="1">
      <formula>C422=0</formula>
    </cfRule>
    <cfRule type="iconSet" priority="78">
      <iconSet iconSet="3Symbols" showValue="0" reverse="1">
        <cfvo type="percent" val="0"/>
        <cfvo type="num" val="2"/>
        <cfvo type="num" val="3"/>
      </iconSet>
    </cfRule>
  </conditionalFormatting>
  <conditionalFormatting sqref="C429">
    <cfRule type="expression" dxfId="234" priority="75" stopIfTrue="1">
      <formula>C429=0</formula>
    </cfRule>
    <cfRule type="iconSet" priority="76">
      <iconSet iconSet="3Symbols" showValue="0" reverse="1">
        <cfvo type="percent" val="0"/>
        <cfvo type="num" val="2"/>
        <cfvo type="num" val="3"/>
      </iconSet>
    </cfRule>
  </conditionalFormatting>
  <conditionalFormatting sqref="C435">
    <cfRule type="expression" dxfId="233" priority="73" stopIfTrue="1">
      <formula>C435=0</formula>
    </cfRule>
    <cfRule type="iconSet" priority="74">
      <iconSet iconSet="3Symbols" showValue="0" reverse="1">
        <cfvo type="percent" val="0"/>
        <cfvo type="num" val="2"/>
        <cfvo type="num" val="3"/>
      </iconSet>
    </cfRule>
  </conditionalFormatting>
  <conditionalFormatting sqref="C441">
    <cfRule type="expression" dxfId="232" priority="71" stopIfTrue="1">
      <formula>C441=0</formula>
    </cfRule>
    <cfRule type="iconSet" priority="72">
      <iconSet iconSet="3Symbols" showValue="0" reverse="1">
        <cfvo type="percent" val="0"/>
        <cfvo type="num" val="2"/>
        <cfvo type="num" val="3"/>
      </iconSet>
    </cfRule>
  </conditionalFormatting>
  <conditionalFormatting sqref="C447">
    <cfRule type="expression" dxfId="231" priority="69" stopIfTrue="1">
      <formula>C447=0</formula>
    </cfRule>
    <cfRule type="iconSet" priority="70">
      <iconSet iconSet="3Symbols" showValue="0" reverse="1">
        <cfvo type="percent" val="0"/>
        <cfvo type="num" val="2"/>
        <cfvo type="num" val="3"/>
      </iconSet>
    </cfRule>
  </conditionalFormatting>
  <conditionalFormatting sqref="C453">
    <cfRule type="expression" dxfId="230" priority="67" stopIfTrue="1">
      <formula>C453=0</formula>
    </cfRule>
    <cfRule type="iconSet" priority="68">
      <iconSet iconSet="3Symbols" showValue="0" reverse="1">
        <cfvo type="percent" val="0"/>
        <cfvo type="num" val="2"/>
        <cfvo type="num" val="3"/>
      </iconSet>
    </cfRule>
  </conditionalFormatting>
  <conditionalFormatting sqref="C471">
    <cfRule type="expression" dxfId="229" priority="65" stopIfTrue="1">
      <formula>C471=0</formula>
    </cfRule>
    <cfRule type="iconSet" priority="66">
      <iconSet iconSet="3Symbols" showValue="0" reverse="1">
        <cfvo type="percent" val="0"/>
        <cfvo type="num" val="2"/>
        <cfvo type="num" val="3"/>
      </iconSet>
    </cfRule>
  </conditionalFormatting>
  <conditionalFormatting sqref="C477">
    <cfRule type="expression" dxfId="228" priority="63" stopIfTrue="1">
      <formula>C477=0</formula>
    </cfRule>
    <cfRule type="iconSet" priority="64">
      <iconSet iconSet="3Symbols" showValue="0" reverse="1">
        <cfvo type="percent" val="0"/>
        <cfvo type="num" val="2"/>
        <cfvo type="num" val="3"/>
      </iconSet>
    </cfRule>
  </conditionalFormatting>
  <conditionalFormatting sqref="C522">
    <cfRule type="expression" dxfId="227" priority="61" stopIfTrue="1">
      <formula>C522=0</formula>
    </cfRule>
    <cfRule type="iconSet" priority="62">
      <iconSet iconSet="3Symbols" showValue="0" reverse="1">
        <cfvo type="percent" val="0"/>
        <cfvo type="num" val="2"/>
        <cfvo type="num" val="3"/>
      </iconSet>
    </cfRule>
  </conditionalFormatting>
  <conditionalFormatting sqref="C528">
    <cfRule type="expression" dxfId="226" priority="59" stopIfTrue="1">
      <formula>C528=0</formula>
    </cfRule>
    <cfRule type="iconSet" priority="60">
      <iconSet iconSet="3Symbols" showValue="0" reverse="1">
        <cfvo type="percent" val="0"/>
        <cfvo type="num" val="2"/>
        <cfvo type="num" val="3"/>
      </iconSet>
    </cfRule>
  </conditionalFormatting>
  <conditionalFormatting sqref="C318">
    <cfRule type="expression" dxfId="225" priority="57" stopIfTrue="1">
      <formula>C318=0</formula>
    </cfRule>
    <cfRule type="iconSet" priority="58">
      <iconSet iconSet="3Symbols" showValue="0" reverse="1">
        <cfvo type="percent" val="0"/>
        <cfvo type="num" val="2"/>
        <cfvo type="num" val="3"/>
      </iconSet>
    </cfRule>
  </conditionalFormatting>
  <conditionalFormatting sqref="C323">
    <cfRule type="expression" dxfId="224" priority="55" stopIfTrue="1">
      <formula>C323=0</formula>
    </cfRule>
    <cfRule type="iconSet" priority="56">
      <iconSet iconSet="3Symbols" showValue="0" reverse="1">
        <cfvo type="percent" val="0"/>
        <cfvo type="num" val="2"/>
        <cfvo type="num" val="3"/>
      </iconSet>
    </cfRule>
  </conditionalFormatting>
  <conditionalFormatting sqref="C339">
    <cfRule type="expression" dxfId="223" priority="53" stopIfTrue="1">
      <formula>C339=0</formula>
    </cfRule>
    <cfRule type="iconSet" priority="54">
      <iconSet iconSet="3Symbols" showValue="0" reverse="1">
        <cfvo type="percent" val="0"/>
        <cfvo type="num" val="2"/>
        <cfvo type="num" val="3"/>
      </iconSet>
    </cfRule>
  </conditionalFormatting>
  <conditionalFormatting sqref="C384">
    <cfRule type="expression" dxfId="222" priority="51" stopIfTrue="1">
      <formula>C384=0</formula>
    </cfRule>
    <cfRule type="iconSet" priority="52">
      <iconSet iconSet="3Symbols" showValue="0" reverse="1">
        <cfvo type="percent" val="0"/>
        <cfvo type="num" val="2"/>
        <cfvo type="num" val="3"/>
      </iconSet>
    </cfRule>
  </conditionalFormatting>
  <conditionalFormatting sqref="C396">
    <cfRule type="expression" dxfId="221" priority="49" stopIfTrue="1">
      <formula>C396=0</formula>
    </cfRule>
    <cfRule type="iconSet" priority="50">
      <iconSet iconSet="3Symbols" showValue="0" reverse="1">
        <cfvo type="percent" val="0"/>
        <cfvo type="num" val="2"/>
        <cfvo type="num" val="3"/>
      </iconSet>
    </cfRule>
  </conditionalFormatting>
  <conditionalFormatting sqref="C406">
    <cfRule type="expression" dxfId="220" priority="47" stopIfTrue="1">
      <formula>C406=0</formula>
    </cfRule>
    <cfRule type="iconSet" priority="48">
      <iconSet iconSet="3Symbols" showValue="0" reverse="1">
        <cfvo type="percent" val="0"/>
        <cfvo type="num" val="2"/>
        <cfvo type="num" val="3"/>
      </iconSet>
    </cfRule>
  </conditionalFormatting>
  <conditionalFormatting sqref="C535">
    <cfRule type="expression" dxfId="219" priority="45" stopIfTrue="1">
      <formula>C535=0</formula>
    </cfRule>
    <cfRule type="iconSet" priority="46">
      <iconSet iconSet="3Symbols" showValue="0" reverse="1">
        <cfvo type="percent" val="0"/>
        <cfvo type="num" val="2"/>
        <cfvo type="num" val="3"/>
      </iconSet>
    </cfRule>
  </conditionalFormatting>
  <conditionalFormatting sqref="C539">
    <cfRule type="expression" dxfId="218" priority="43" stopIfTrue="1">
      <formula>C539=0</formula>
    </cfRule>
    <cfRule type="iconSet" priority="44">
      <iconSet iconSet="3Symbols" showValue="0" reverse="1">
        <cfvo type="percent" val="0"/>
        <cfvo type="num" val="2"/>
        <cfvo type="num" val="3"/>
      </iconSet>
    </cfRule>
  </conditionalFormatting>
  <conditionalFormatting sqref="C543">
    <cfRule type="expression" dxfId="217" priority="41" stopIfTrue="1">
      <formula>C543=0</formula>
    </cfRule>
    <cfRule type="iconSet" priority="42">
      <iconSet iconSet="3Symbols" showValue="0" reverse="1">
        <cfvo type="percent" val="0"/>
        <cfvo type="num" val="2"/>
        <cfvo type="num" val="3"/>
      </iconSet>
    </cfRule>
  </conditionalFormatting>
  <conditionalFormatting sqref="C547">
    <cfRule type="expression" dxfId="216" priority="39" stopIfTrue="1">
      <formula>C547=0</formula>
    </cfRule>
    <cfRule type="iconSet" priority="40">
      <iconSet iconSet="3Symbols" showValue="0" reverse="1">
        <cfvo type="percent" val="0"/>
        <cfvo type="num" val="2"/>
        <cfvo type="num" val="3"/>
      </iconSet>
    </cfRule>
  </conditionalFormatting>
  <conditionalFormatting sqref="C551">
    <cfRule type="expression" dxfId="215" priority="37" stopIfTrue="1">
      <formula>C551=0</formula>
    </cfRule>
    <cfRule type="iconSet" priority="38">
      <iconSet iconSet="3Symbols" showValue="0" reverse="1">
        <cfvo type="percent" val="0"/>
        <cfvo type="num" val="2"/>
        <cfvo type="num" val="3"/>
      </iconSet>
    </cfRule>
  </conditionalFormatting>
  <conditionalFormatting sqref="C555">
    <cfRule type="expression" dxfId="214" priority="35" stopIfTrue="1">
      <formula>C555=0</formula>
    </cfRule>
    <cfRule type="iconSet" priority="36">
      <iconSet iconSet="3Symbols" showValue="0" reverse="1">
        <cfvo type="percent" val="0"/>
        <cfvo type="num" val="2"/>
        <cfvo type="num" val="3"/>
      </iconSet>
    </cfRule>
  </conditionalFormatting>
  <conditionalFormatting sqref="C559">
    <cfRule type="expression" dxfId="213" priority="33" stopIfTrue="1">
      <formula>C559=0</formula>
    </cfRule>
    <cfRule type="iconSet" priority="34">
      <iconSet iconSet="3Symbols" showValue="0" reverse="1">
        <cfvo type="percent" val="0"/>
        <cfvo type="num" val="2"/>
        <cfvo type="num" val="3"/>
      </iconSet>
    </cfRule>
  </conditionalFormatting>
  <conditionalFormatting sqref="C563">
    <cfRule type="expression" dxfId="212" priority="31" stopIfTrue="1">
      <formula>C563=0</formula>
    </cfRule>
    <cfRule type="iconSet" priority="32">
      <iconSet iconSet="3Symbols" showValue="0" reverse="1">
        <cfvo type="percent" val="0"/>
        <cfvo type="num" val="2"/>
        <cfvo type="num" val="3"/>
      </iconSet>
    </cfRule>
  </conditionalFormatting>
  <conditionalFormatting sqref="C567">
    <cfRule type="expression" dxfId="211" priority="29" stopIfTrue="1">
      <formula>C567=0</formula>
    </cfRule>
    <cfRule type="iconSet" priority="30">
      <iconSet iconSet="3Symbols" showValue="0" reverse="1">
        <cfvo type="percent" val="0"/>
        <cfvo type="num" val="2"/>
        <cfvo type="num" val="3"/>
      </iconSet>
    </cfRule>
  </conditionalFormatting>
  <conditionalFormatting sqref="C571">
    <cfRule type="expression" dxfId="210" priority="27" stopIfTrue="1">
      <formula>C571=0</formula>
    </cfRule>
    <cfRule type="iconSet" priority="28">
      <iconSet iconSet="3Symbols" showValue="0" reverse="1">
        <cfvo type="percent" val="0"/>
        <cfvo type="num" val="2"/>
        <cfvo type="num" val="3"/>
      </iconSet>
    </cfRule>
  </conditionalFormatting>
  <conditionalFormatting sqref="C575">
    <cfRule type="expression" dxfId="209" priority="25" stopIfTrue="1">
      <formula>C575=0</formula>
    </cfRule>
    <cfRule type="iconSet" priority="26">
      <iconSet iconSet="3Symbols" showValue="0" reverse="1">
        <cfvo type="percent" val="0"/>
        <cfvo type="num" val="2"/>
        <cfvo type="num" val="3"/>
      </iconSet>
    </cfRule>
  </conditionalFormatting>
  <conditionalFormatting sqref="C579">
    <cfRule type="expression" dxfId="208" priority="23" stopIfTrue="1">
      <formula>C579=0</formula>
    </cfRule>
    <cfRule type="iconSet" priority="24">
      <iconSet iconSet="3Symbols" showValue="0" reverse="1">
        <cfvo type="percent" val="0"/>
        <cfvo type="num" val="2"/>
        <cfvo type="num" val="3"/>
      </iconSet>
    </cfRule>
  </conditionalFormatting>
  <conditionalFormatting sqref="C583">
    <cfRule type="expression" dxfId="207" priority="21" stopIfTrue="1">
      <formula>C583=0</formula>
    </cfRule>
    <cfRule type="iconSet" priority="22">
      <iconSet iconSet="3Symbols" showValue="0" reverse="1">
        <cfvo type="percent" val="0"/>
        <cfvo type="num" val="2"/>
        <cfvo type="num" val="3"/>
      </iconSet>
    </cfRule>
  </conditionalFormatting>
  <conditionalFormatting sqref="C347">
    <cfRule type="expression" dxfId="206" priority="19" stopIfTrue="1">
      <formula>$C$263=0</formula>
    </cfRule>
    <cfRule type="iconSet" priority="20">
      <iconSet iconSet="3Symbols" showValue="0" reverse="1">
        <cfvo type="percent" val="0"/>
        <cfvo type="num" val="2"/>
        <cfvo type="num" val="3"/>
      </iconSet>
    </cfRule>
  </conditionalFormatting>
  <conditionalFormatting sqref="C347">
    <cfRule type="expression" dxfId="205" priority="17" stopIfTrue="1">
      <formula>C347=0</formula>
    </cfRule>
    <cfRule type="iconSet" priority="18">
      <iconSet iconSet="3Symbols" showValue="0" reverse="1">
        <cfvo type="percent" val="0"/>
        <cfvo type="num" val="2"/>
        <cfvo type="num" val="3"/>
      </iconSet>
    </cfRule>
  </conditionalFormatting>
  <conditionalFormatting sqref="C361">
    <cfRule type="expression" dxfId="204" priority="15" stopIfTrue="1">
      <formula>$C$263=0</formula>
    </cfRule>
    <cfRule type="iconSet" priority="16">
      <iconSet iconSet="3Symbols" showValue="0" reverse="1">
        <cfvo type="percent" val="0"/>
        <cfvo type="num" val="2"/>
        <cfvo type="num" val="3"/>
      </iconSet>
    </cfRule>
  </conditionalFormatting>
  <conditionalFormatting sqref="C361">
    <cfRule type="expression" dxfId="203" priority="13" stopIfTrue="1">
      <formula>C361=0</formula>
    </cfRule>
    <cfRule type="iconSet" priority="14">
      <iconSet iconSet="3Symbols" showValue="0" reverse="1">
        <cfvo type="percent" val="0"/>
        <cfvo type="num" val="2"/>
        <cfvo type="num" val="3"/>
      </iconSet>
    </cfRule>
  </conditionalFormatting>
  <conditionalFormatting sqref="C388">
    <cfRule type="expression" dxfId="202" priority="11" stopIfTrue="1">
      <formula>$C$263=0</formula>
    </cfRule>
    <cfRule type="iconSet" priority="12">
      <iconSet iconSet="3Symbols" showValue="0" reverse="1">
        <cfvo type="percent" val="0"/>
        <cfvo type="num" val="2"/>
        <cfvo type="num" val="3"/>
      </iconSet>
    </cfRule>
  </conditionalFormatting>
  <conditionalFormatting sqref="C388">
    <cfRule type="expression" dxfId="201" priority="9" stopIfTrue="1">
      <formula>C388=0</formula>
    </cfRule>
    <cfRule type="iconSet" priority="10">
      <iconSet iconSet="3Symbols" showValue="0" reverse="1">
        <cfvo type="percent" val="0"/>
        <cfvo type="num" val="2"/>
        <cfvo type="num" val="3"/>
      </iconSet>
    </cfRule>
  </conditionalFormatting>
  <conditionalFormatting sqref="C464">
    <cfRule type="expression" dxfId="200" priority="7" stopIfTrue="1">
      <formula>$C$263=0</formula>
    </cfRule>
    <cfRule type="iconSet" priority="8">
      <iconSet iconSet="3Symbols" showValue="0" reverse="1">
        <cfvo type="percent" val="0"/>
        <cfvo type="num" val="2"/>
        <cfvo type="num" val="3"/>
      </iconSet>
    </cfRule>
  </conditionalFormatting>
  <conditionalFormatting sqref="C464">
    <cfRule type="expression" dxfId="199" priority="5" stopIfTrue="1">
      <formula>C464=0</formula>
    </cfRule>
    <cfRule type="iconSet" priority="6">
      <iconSet iconSet="3Symbols" showValue="0" reverse="1">
        <cfvo type="percent" val="0"/>
        <cfvo type="num" val="2"/>
        <cfvo type="num" val="3"/>
      </iconSet>
    </cfRule>
  </conditionalFormatting>
  <conditionalFormatting sqref="C495">
    <cfRule type="expression" dxfId="198" priority="3" stopIfTrue="1">
      <formula>$C$263=0</formula>
    </cfRule>
    <cfRule type="iconSet" priority="4">
      <iconSet iconSet="3Symbols" showValue="0" reverse="1">
        <cfvo type="percent" val="0"/>
        <cfvo type="num" val="2"/>
        <cfvo type="num" val="3"/>
      </iconSet>
    </cfRule>
  </conditionalFormatting>
  <conditionalFormatting sqref="C495">
    <cfRule type="expression" dxfId="197" priority="1" stopIfTrue="1">
      <formula>C495=0</formula>
    </cfRule>
    <cfRule type="iconSet" priority="2">
      <iconSet iconSet="3Symbols" showValue="0" reverse="1">
        <cfvo type="percent" val="0"/>
        <cfvo type="num" val="2"/>
        <cfvo type="num" val="3"/>
      </iconSet>
    </cfRule>
  </conditionalFormatting>
  <dataValidations count="3">
    <dataValidation type="list" allowBlank="1" showInputMessage="1" showErrorMessage="1" sqref="D528 D105 D522 D477 D471 D453 D447 D441 D435 D429 D422 D400 D355 D332 D312 D306 D253 D246 D239 D233 D227 D197 D147 D130 D35 D41 D59 D29">
      <formula1>$D$590:$D$593</formula1>
    </dataValidation>
    <dataValidation type="list" allowBlank="1" showInputMessage="1" showErrorMessage="1" sqref="D583 D111 D579 D575 D571 D567 D563 D559 D555 D551 D547 D543 D539 D535 D406 D396 D384 D339 D323 D318 D211 D205 D186 D181 D126">
      <formula1>$D$590:$D$591</formula1>
    </dataValidation>
    <dataValidation type="list" allowBlank="1" showInputMessage="1" showErrorMessage="1" sqref="D495 D15 D22 D47 D65 D82 D90 D97 D137 D154 D173 D263 D290 D298 D347 D361 D388 D464 D8">
      <formula1>$D$590:$D$594</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sheetPr>
    <tabColor rgb="FF002060"/>
  </sheetPr>
  <dimension ref="A1:J107"/>
  <sheetViews>
    <sheetView showGridLines="0" zoomScaleNormal="100" workbookViewId="0">
      <selection activeCell="C1" sqref="C1:J1"/>
    </sheetView>
  </sheetViews>
  <sheetFormatPr defaultRowHeight="15"/>
  <cols>
    <col min="2" max="2" width="3.28515625" customWidth="1"/>
    <col min="3" max="3" width="9.140625" style="3"/>
    <col min="9" max="10" width="19.85546875" style="160" customWidth="1"/>
    <col min="11" max="11" width="14.140625" customWidth="1"/>
  </cols>
  <sheetData>
    <row r="1" spans="1:10" ht="57" customHeight="1">
      <c r="A1" s="17"/>
      <c r="B1" s="17"/>
      <c r="C1" s="360" t="s">
        <v>421</v>
      </c>
      <c r="D1" s="360"/>
      <c r="E1" s="360"/>
      <c r="F1" s="360"/>
      <c r="G1" s="360"/>
      <c r="H1" s="360"/>
      <c r="I1" s="360"/>
      <c r="J1" s="360"/>
    </row>
    <row r="2" spans="1:10" ht="23.25" customHeight="1" thickBot="1">
      <c r="A2" s="349" t="s">
        <v>391</v>
      </c>
      <c r="B2" s="349"/>
      <c r="C2" s="349"/>
      <c r="D2" s="349"/>
      <c r="E2" s="349"/>
      <c r="F2" s="349"/>
      <c r="G2" s="349"/>
      <c r="H2" s="349"/>
    </row>
    <row r="3" spans="1:10" ht="45.75" thickBot="1">
      <c r="A3" s="358" t="s">
        <v>73</v>
      </c>
      <c r="B3" s="359"/>
      <c r="C3" s="156" t="s">
        <v>325</v>
      </c>
      <c r="D3" s="157" t="s">
        <v>74</v>
      </c>
      <c r="E3" s="158" t="s">
        <v>75</v>
      </c>
      <c r="F3" s="158" t="s">
        <v>76</v>
      </c>
      <c r="G3" s="158" t="s">
        <v>77</v>
      </c>
      <c r="H3" s="159" t="s">
        <v>78</v>
      </c>
      <c r="I3" s="161" t="s">
        <v>327</v>
      </c>
      <c r="J3" s="161" t="s">
        <v>326</v>
      </c>
    </row>
    <row r="4" spans="1:10" ht="15.75" thickBot="1">
      <c r="A4" s="185" t="s">
        <v>0</v>
      </c>
      <c r="B4" s="186" t="s">
        <v>75</v>
      </c>
      <c r="C4" s="38">
        <f>'Self-Assessment Questionnaire'!D8</f>
        <v>0</v>
      </c>
      <c r="D4" s="45">
        <v>8</v>
      </c>
      <c r="E4" s="45">
        <v>7</v>
      </c>
      <c r="F4" s="45">
        <v>6</v>
      </c>
      <c r="G4" s="45">
        <v>1</v>
      </c>
      <c r="H4" s="46">
        <v>0</v>
      </c>
      <c r="I4" s="162">
        <f>IF(C4="a",D4,IF(C4="b",E4,IF(C4="c",F4,IF(C4="d",G4,0))))</f>
        <v>0</v>
      </c>
      <c r="J4" s="163"/>
    </row>
    <row r="5" spans="1:10" ht="15.75" thickBot="1">
      <c r="A5" s="185" t="s">
        <v>1</v>
      </c>
      <c r="B5" s="186" t="s">
        <v>75</v>
      </c>
      <c r="C5" s="38">
        <f>'Self-Assessment Questionnaire'!D15</f>
        <v>0</v>
      </c>
      <c r="D5" s="45">
        <v>8</v>
      </c>
      <c r="E5" s="45">
        <v>7</v>
      </c>
      <c r="F5" s="45">
        <v>6</v>
      </c>
      <c r="G5" s="45">
        <v>1</v>
      </c>
      <c r="H5" s="46">
        <v>0</v>
      </c>
      <c r="I5" s="162">
        <f>IF(C5="a",D5,IF(C5="b",E5,IF(C5="c",F5,IF(C5="d",G5,0))))</f>
        <v>0</v>
      </c>
      <c r="J5" s="163"/>
    </row>
    <row r="6" spans="1:10" ht="15.75" thickBot="1">
      <c r="A6" s="185" t="s">
        <v>2</v>
      </c>
      <c r="B6" s="186" t="s">
        <v>75</v>
      </c>
      <c r="C6" s="38">
        <f>'Self-Assessment Questionnaire'!D22</f>
        <v>0</v>
      </c>
      <c r="D6" s="45">
        <v>8</v>
      </c>
      <c r="E6" s="45">
        <v>7</v>
      </c>
      <c r="F6" s="45">
        <v>6</v>
      </c>
      <c r="G6" s="45">
        <v>1</v>
      </c>
      <c r="H6" s="46">
        <v>0</v>
      </c>
      <c r="I6" s="164">
        <f>IF(C6="a",D6,IF(C6="b",E6,IF(C6="c",F6,IF(C6="d",G6,0))))</f>
        <v>0</v>
      </c>
      <c r="J6" s="163"/>
    </row>
    <row r="7" spans="1:10" ht="15.75" thickBot="1">
      <c r="A7" s="7" t="s">
        <v>3</v>
      </c>
      <c r="B7" s="8"/>
      <c r="C7" s="38">
        <f>'Self-Assessment Questionnaire'!D29</f>
        <v>0</v>
      </c>
      <c r="D7" s="45">
        <v>6</v>
      </c>
      <c r="E7" s="45">
        <v>4</v>
      </c>
      <c r="F7" s="45">
        <v>2</v>
      </c>
      <c r="G7" s="45">
        <v>0</v>
      </c>
      <c r="H7" s="46"/>
      <c r="I7" s="165"/>
      <c r="J7" s="166">
        <f>IF(C7="a",D7,IF(C7="b",E7,IF(C7="c",F7,IF(C7="d",G7,0))))</f>
        <v>0</v>
      </c>
    </row>
    <row r="8" spans="1:10" ht="15.75" thickBot="1">
      <c r="A8" s="7" t="s">
        <v>4</v>
      </c>
      <c r="B8" s="8"/>
      <c r="C8" s="38">
        <f>'Self-Assessment Questionnaire'!D35</f>
        <v>0</v>
      </c>
      <c r="D8" s="45">
        <v>4</v>
      </c>
      <c r="E8" s="45">
        <v>3</v>
      </c>
      <c r="F8" s="45">
        <v>1</v>
      </c>
      <c r="G8" s="45">
        <v>0</v>
      </c>
      <c r="H8" s="46"/>
      <c r="I8" s="165"/>
      <c r="J8" s="166">
        <f>IF(C8="a",D8,IF(C8="b",E8,IF(C8="c",F8,IF(C8="d",G8,0))))</f>
        <v>0</v>
      </c>
    </row>
    <row r="9" spans="1:10" ht="15.75" thickBot="1">
      <c r="A9" s="7" t="s">
        <v>79</v>
      </c>
      <c r="B9" s="8"/>
      <c r="C9" s="38">
        <f>'Self-Assessment Questionnaire'!D41</f>
        <v>0</v>
      </c>
      <c r="D9" s="45">
        <v>4</v>
      </c>
      <c r="E9" s="45">
        <v>3</v>
      </c>
      <c r="F9" s="45">
        <v>1</v>
      </c>
      <c r="G9" s="45">
        <v>0</v>
      </c>
      <c r="H9" s="46"/>
      <c r="I9" s="165"/>
      <c r="J9" s="166">
        <f>IF(C9="a",D9,IF(C9="b",E9,IF(C9="c",F9,IF(C9="d",G9,0))))</f>
        <v>0</v>
      </c>
    </row>
    <row r="10" spans="1:10" ht="15.75" thickBot="1">
      <c r="A10" s="7" t="s">
        <v>6</v>
      </c>
      <c r="B10" s="8"/>
      <c r="C10" s="38">
        <f>'Self-Assessment Questionnaire'!D47</f>
        <v>0</v>
      </c>
      <c r="D10" s="45">
        <v>4</v>
      </c>
      <c r="E10" s="45">
        <v>3</v>
      </c>
      <c r="F10" s="45">
        <v>3</v>
      </c>
      <c r="G10" s="45">
        <v>1</v>
      </c>
      <c r="H10" s="46">
        <v>0</v>
      </c>
      <c r="I10" s="165"/>
      <c r="J10" s="167">
        <f>IF(C10="a",D10,IF(C10="b",E10,IF(C10="c",F10,IF(C10="d",G10,0))))</f>
        <v>0</v>
      </c>
    </row>
    <row r="11" spans="1:10" ht="15.75" thickBot="1">
      <c r="A11" s="185" t="s">
        <v>7</v>
      </c>
      <c r="B11" s="186" t="s">
        <v>75</v>
      </c>
      <c r="C11" s="38">
        <f>'Self-Assessment Questionnaire'!D59</f>
        <v>0</v>
      </c>
      <c r="D11" s="45">
        <v>8</v>
      </c>
      <c r="E11" s="45">
        <v>6</v>
      </c>
      <c r="F11" s="45">
        <v>2</v>
      </c>
      <c r="G11" s="45">
        <v>0</v>
      </c>
      <c r="H11" s="46"/>
      <c r="I11" s="162">
        <f>IF(C11="a",D11,IF(C11="b",E11,IF(C11="c",F11,IF(C11="d",G11,0))))</f>
        <v>0</v>
      </c>
      <c r="J11" s="163"/>
    </row>
    <row r="12" spans="1:10" ht="15.75" thickBot="1">
      <c r="A12" s="185" t="s">
        <v>8</v>
      </c>
      <c r="B12" s="186" t="s">
        <v>75</v>
      </c>
      <c r="C12" s="38">
        <f>'Self-Assessment Questionnaire'!D65</f>
        <v>0</v>
      </c>
      <c r="D12" s="45">
        <v>8</v>
      </c>
      <c r="E12" s="45">
        <v>7</v>
      </c>
      <c r="F12" s="45">
        <v>6</v>
      </c>
      <c r="G12" s="45">
        <v>1</v>
      </c>
      <c r="H12" s="46">
        <v>0</v>
      </c>
      <c r="I12" s="162">
        <f>IF(C12="a",D12,IF(C12="b",E12,IF(C12="c",F12,IF(C12="d",G12,0))))</f>
        <v>0</v>
      </c>
      <c r="J12" s="163"/>
    </row>
    <row r="13" spans="1:10" ht="15.75" thickBot="1">
      <c r="A13" s="185" t="s">
        <v>80</v>
      </c>
      <c r="B13" s="186" t="s">
        <v>75</v>
      </c>
      <c r="C13" s="38">
        <f>'Self-Assessment Questionnaire'!D82</f>
        <v>0</v>
      </c>
      <c r="D13" s="45">
        <v>8</v>
      </c>
      <c r="E13" s="45">
        <v>7</v>
      </c>
      <c r="F13" s="45">
        <v>6</v>
      </c>
      <c r="G13" s="45">
        <v>1</v>
      </c>
      <c r="H13" s="46">
        <v>0</v>
      </c>
      <c r="I13" s="164">
        <f>IF(C13="a",D13,IF(C13="b",E13,IF(C13="c",F13,IF(C13="d",G13,0))))</f>
        <v>0</v>
      </c>
      <c r="J13" s="163"/>
    </row>
    <row r="14" spans="1:10" ht="15.75" thickBot="1">
      <c r="A14" s="7" t="s">
        <v>10</v>
      </c>
      <c r="B14" s="8"/>
      <c r="C14" s="38">
        <f>'Self-Assessment Questionnaire'!D90</f>
        <v>0</v>
      </c>
      <c r="D14" s="45">
        <v>4</v>
      </c>
      <c r="E14" s="45">
        <v>3</v>
      </c>
      <c r="F14" s="45">
        <v>3</v>
      </c>
      <c r="G14" s="45">
        <v>1</v>
      </c>
      <c r="H14" s="46">
        <v>0</v>
      </c>
      <c r="I14" s="165"/>
      <c r="J14" s="166">
        <f>IF(C14="a",D14,IF(C14="b",E14,IF(C14="c",F14,IF(C14="d",G14,0))))</f>
        <v>0</v>
      </c>
    </row>
    <row r="15" spans="1:10" ht="15.75" thickBot="1">
      <c r="A15" s="7" t="s">
        <v>11</v>
      </c>
      <c r="B15" s="8"/>
      <c r="C15" s="38">
        <f>'Self-Assessment Questionnaire'!D97</f>
        <v>0</v>
      </c>
      <c r="D15" s="45">
        <v>6</v>
      </c>
      <c r="E15" s="45">
        <v>5</v>
      </c>
      <c r="F15" s="45">
        <v>4</v>
      </c>
      <c r="G15" s="45">
        <v>1</v>
      </c>
      <c r="H15" s="46">
        <v>0</v>
      </c>
      <c r="I15" s="165"/>
      <c r="J15" s="167">
        <f>IF(C15="a",D15,IF(C15="b",E15,IF(C15="c",F15,IF(C15="d",G15,0))))</f>
        <v>0</v>
      </c>
    </row>
    <row r="16" spans="1:10" ht="15.75" thickBot="1">
      <c r="A16" s="185" t="s">
        <v>12</v>
      </c>
      <c r="B16" s="186" t="s">
        <v>75</v>
      </c>
      <c r="C16" s="38">
        <f>'Self-Assessment Questionnaire'!D105</f>
        <v>0</v>
      </c>
      <c r="D16" s="45">
        <v>8</v>
      </c>
      <c r="E16" s="45">
        <v>6</v>
      </c>
      <c r="F16" s="45">
        <v>2</v>
      </c>
      <c r="G16" s="45">
        <v>0</v>
      </c>
      <c r="H16" s="46"/>
      <c r="I16" s="164">
        <f>IF(C16="a",D16,IF(C16="b",E16,IF(C16="c",F16,IF(C16="d",G16,0))))</f>
        <v>0</v>
      </c>
      <c r="J16" s="163"/>
    </row>
    <row r="17" spans="1:10" ht="15.75" thickBot="1">
      <c r="A17" s="7" t="s">
        <v>13</v>
      </c>
      <c r="B17" s="8"/>
      <c r="C17" s="38">
        <f>'Self-Assessment Questionnaire'!D111</f>
        <v>0</v>
      </c>
      <c r="D17" s="45">
        <v>2</v>
      </c>
      <c r="E17" s="45">
        <v>0</v>
      </c>
      <c r="F17" s="45"/>
      <c r="G17" s="45"/>
      <c r="H17" s="46"/>
      <c r="I17" s="165"/>
      <c r="J17" s="167">
        <f>IF(C17="a",D17,IF(C17="b",E17,IF(C17="c",F17,IF(C17="d",G17,0))))</f>
        <v>0</v>
      </c>
    </row>
    <row r="18" spans="1:10" ht="15.75" thickBot="1">
      <c r="A18" s="185" t="s">
        <v>14</v>
      </c>
      <c r="B18" s="186" t="s">
        <v>75</v>
      </c>
      <c r="C18" s="38">
        <f>'Self-Assessment Questionnaire'!D126</f>
        <v>0</v>
      </c>
      <c r="D18" s="45">
        <v>8</v>
      </c>
      <c r="E18" s="45">
        <v>0</v>
      </c>
      <c r="F18" s="45"/>
      <c r="G18" s="45"/>
      <c r="H18" s="46"/>
      <c r="I18" s="162">
        <f>IF(C18="a",D18,IF(C18="b",E18,IF(C18="c",F18,IF(C18="d",G18,0))))</f>
        <v>0</v>
      </c>
      <c r="J18" s="163"/>
    </row>
    <row r="19" spans="1:10" ht="15.75" thickBot="1">
      <c r="A19" s="185" t="s">
        <v>15</v>
      </c>
      <c r="B19" s="186" t="s">
        <v>75</v>
      </c>
      <c r="C19" s="38">
        <f>'Self-Assessment Questionnaire'!D130</f>
        <v>0</v>
      </c>
      <c r="D19" s="45">
        <v>8</v>
      </c>
      <c r="E19" s="45">
        <v>6</v>
      </c>
      <c r="F19" s="45">
        <v>2</v>
      </c>
      <c r="G19" s="45">
        <v>0</v>
      </c>
      <c r="H19" s="46"/>
      <c r="I19" s="162">
        <f>IF(C19="a",D19,IF(C19="b",E19,IF(C19="c",F19,IF(C19="d",G19,0))))</f>
        <v>0</v>
      </c>
      <c r="J19" s="163"/>
    </row>
    <row r="20" spans="1:10" ht="15.75" thickBot="1">
      <c r="A20" s="185" t="s">
        <v>16</v>
      </c>
      <c r="B20" s="186" t="s">
        <v>75</v>
      </c>
      <c r="C20" s="38">
        <f>'Self-Assessment Questionnaire'!D137</f>
        <v>0</v>
      </c>
      <c r="D20" s="45">
        <v>8</v>
      </c>
      <c r="E20" s="45">
        <v>7</v>
      </c>
      <c r="F20" s="45">
        <v>6</v>
      </c>
      <c r="G20" s="45">
        <v>1</v>
      </c>
      <c r="H20" s="46">
        <v>0</v>
      </c>
      <c r="I20" s="162">
        <f>IF(C20="a",D20,IF(C20="b",E20,IF(C20="c",F20,IF(C20="d",G20,0))))</f>
        <v>0</v>
      </c>
      <c r="J20" s="163"/>
    </row>
    <row r="21" spans="1:10" ht="15.75" thickBot="1">
      <c r="A21" s="185" t="s">
        <v>17</v>
      </c>
      <c r="B21" s="186" t="s">
        <v>75</v>
      </c>
      <c r="C21" s="38">
        <f>'Self-Assessment Questionnaire'!D147</f>
        <v>0</v>
      </c>
      <c r="D21" s="45">
        <v>8</v>
      </c>
      <c r="E21" s="45">
        <v>6</v>
      </c>
      <c r="F21" s="45">
        <v>2</v>
      </c>
      <c r="G21" s="45">
        <v>0</v>
      </c>
      <c r="H21" s="46"/>
      <c r="I21" s="164">
        <f>IF(C21="a",D21,IF(C21="b",E21,IF(C21="c",F21,IF(C21="d",G21,0))))</f>
        <v>0</v>
      </c>
      <c r="J21" s="163"/>
    </row>
    <row r="22" spans="1:10" ht="15.75" thickBot="1">
      <c r="A22" s="9" t="s">
        <v>18</v>
      </c>
      <c r="B22" s="10"/>
      <c r="C22" s="39">
        <f>'Self-Assessment Questionnaire'!D154</f>
        <v>0</v>
      </c>
      <c r="D22" s="47">
        <v>6</v>
      </c>
      <c r="E22" s="47">
        <v>5</v>
      </c>
      <c r="F22" s="47">
        <v>4</v>
      </c>
      <c r="G22" s="47">
        <v>1</v>
      </c>
      <c r="H22" s="48">
        <v>0</v>
      </c>
      <c r="I22" s="165"/>
      <c r="J22" s="167">
        <f>IF(C22="a",D22,IF(C22="b",E22,IF(C22="c",F22,IF(C22="d",G22,0))))</f>
        <v>0</v>
      </c>
    </row>
    <row r="23" spans="1:10" ht="15.75" thickBot="1">
      <c r="A23" s="11"/>
      <c r="B23" s="11"/>
      <c r="C23" s="40"/>
      <c r="D23" s="11"/>
      <c r="E23" s="11"/>
      <c r="F23" s="11"/>
      <c r="G23" s="11"/>
      <c r="H23" s="52" t="s">
        <v>328</v>
      </c>
      <c r="I23" s="164">
        <f>SUM(I4:I6,I11:I13,I16,I18:I21)</f>
        <v>0</v>
      </c>
      <c r="J23" s="167">
        <f>SUM(J7:J10,J14:J15,J17,J22)</f>
        <v>0</v>
      </c>
    </row>
    <row r="24" spans="1:10">
      <c r="A24" s="11"/>
      <c r="B24" s="11"/>
      <c r="C24" s="40"/>
      <c r="D24" s="11"/>
      <c r="E24" s="11"/>
      <c r="F24" s="11"/>
      <c r="G24" s="11"/>
      <c r="H24" s="52"/>
      <c r="I24" s="172"/>
      <c r="J24" s="173"/>
    </row>
    <row r="25" spans="1:10" ht="23.25" customHeight="1" thickBot="1">
      <c r="A25" s="349" t="s">
        <v>399</v>
      </c>
      <c r="B25" s="349"/>
      <c r="C25" s="349"/>
      <c r="D25" s="349"/>
      <c r="E25" s="349"/>
      <c r="F25" s="349"/>
      <c r="G25" s="349"/>
      <c r="H25" s="349"/>
    </row>
    <row r="26" spans="1:10" ht="45.75" thickBot="1">
      <c r="A26" s="358" t="s">
        <v>73</v>
      </c>
      <c r="B26" s="359"/>
      <c r="C26" s="156" t="s">
        <v>325</v>
      </c>
      <c r="D26" s="157" t="s">
        <v>74</v>
      </c>
      <c r="E26" s="158" t="s">
        <v>75</v>
      </c>
      <c r="F26" s="158" t="s">
        <v>76</v>
      </c>
      <c r="G26" s="158" t="s">
        <v>77</v>
      </c>
      <c r="H26" s="159" t="s">
        <v>78</v>
      </c>
      <c r="I26" s="161" t="s">
        <v>327</v>
      </c>
      <c r="J26" s="161" t="s">
        <v>326</v>
      </c>
    </row>
    <row r="27" spans="1:10" ht="15.75" thickBot="1">
      <c r="A27" s="189" t="s">
        <v>19</v>
      </c>
      <c r="B27" s="190" t="s">
        <v>75</v>
      </c>
      <c r="C27" s="41">
        <f>'Self-Assessment Questionnaire'!D173</f>
        <v>0</v>
      </c>
      <c r="D27" s="49">
        <v>8</v>
      </c>
      <c r="E27" s="49">
        <v>7</v>
      </c>
      <c r="F27" s="49">
        <v>6</v>
      </c>
      <c r="G27" s="49">
        <v>1</v>
      </c>
      <c r="H27" s="50">
        <v>0</v>
      </c>
      <c r="I27" s="164">
        <f>IF(C27="a",D27,IF(C27="b",E27,IF(C27="c",F27,IF(C27="d",G27,0))))</f>
        <v>0</v>
      </c>
      <c r="J27" s="163"/>
    </row>
    <row r="28" spans="1:10" ht="15.75" thickBot="1">
      <c r="A28" s="12" t="s">
        <v>20</v>
      </c>
      <c r="B28" s="13"/>
      <c r="C28" s="41">
        <f>'Self-Assessment Questionnaire'!D181</f>
        <v>0</v>
      </c>
      <c r="D28" s="49">
        <v>6</v>
      </c>
      <c r="E28" s="49">
        <v>0</v>
      </c>
      <c r="F28" s="49"/>
      <c r="G28" s="49"/>
      <c r="H28" s="50"/>
      <c r="I28" s="165"/>
      <c r="J28" s="166">
        <f>IF(C28="a",D28,IF(C28="b",E28,IF(C28="c",F28,IF(C28="d",G28,0))))</f>
        <v>0</v>
      </c>
    </row>
    <row r="29" spans="1:10" ht="15.75" thickBot="1">
      <c r="A29" s="12" t="s">
        <v>21</v>
      </c>
      <c r="B29" s="13"/>
      <c r="C29" s="41">
        <f>'Self-Assessment Questionnaire'!D186</f>
        <v>0</v>
      </c>
      <c r="D29" s="49">
        <v>4</v>
      </c>
      <c r="E29" s="49">
        <v>0</v>
      </c>
      <c r="F29" s="49"/>
      <c r="G29" s="49"/>
      <c r="H29" s="50"/>
      <c r="I29" s="165"/>
      <c r="J29" s="167">
        <f>IF(C29="a",D29,IF(C29="b",E29,IF(C29="c",F29,IF(C29="d",G29,0))))</f>
        <v>0</v>
      </c>
    </row>
    <row r="30" spans="1:10" ht="15.75" thickBot="1">
      <c r="A30" s="189" t="s">
        <v>22</v>
      </c>
      <c r="B30" s="190" t="s">
        <v>75</v>
      </c>
      <c r="C30" s="41">
        <f>'Self-Assessment Questionnaire'!D197</f>
        <v>0</v>
      </c>
      <c r="D30" s="49">
        <v>8</v>
      </c>
      <c r="E30" s="49">
        <v>6</v>
      </c>
      <c r="F30" s="49">
        <v>4</v>
      </c>
      <c r="G30" s="49">
        <v>0</v>
      </c>
      <c r="H30" s="50"/>
      <c r="I30" s="164">
        <f>IF(C30="a",D30,IF(C30="b",E30,IF(C30="c",F30,IF(C30="d",G30,0))))</f>
        <v>0</v>
      </c>
      <c r="J30" s="163"/>
    </row>
    <row r="31" spans="1:10" ht="15.75" thickBot="1">
      <c r="A31" s="12" t="s">
        <v>23</v>
      </c>
      <c r="B31" s="13"/>
      <c r="C31" s="41">
        <f>'Self-Assessment Questionnaire'!D205</f>
        <v>0</v>
      </c>
      <c r="D31" s="49">
        <v>4</v>
      </c>
      <c r="E31" s="49">
        <v>0</v>
      </c>
      <c r="F31" s="49"/>
      <c r="G31" s="49"/>
      <c r="H31" s="50"/>
      <c r="I31" s="165"/>
      <c r="J31" s="166">
        <f>IF(C31="a",D31,IF(C31="b",E31,IF(C31="c",F31,IF(C31="d",G31,0))))</f>
        <v>0</v>
      </c>
    </row>
    <row r="32" spans="1:10" ht="15.75" thickBot="1">
      <c r="A32" s="12" t="s">
        <v>24</v>
      </c>
      <c r="B32" s="13"/>
      <c r="C32" s="41">
        <f>'Self-Assessment Questionnaire'!D211</f>
        <v>0</v>
      </c>
      <c r="D32" s="49">
        <v>4</v>
      </c>
      <c r="E32" s="49">
        <v>0</v>
      </c>
      <c r="F32" s="49"/>
      <c r="G32" s="49"/>
      <c r="H32" s="50"/>
      <c r="I32" s="165"/>
      <c r="J32" s="167">
        <f>IF(C32="a",D32,IF(C32="b",E32,IF(C32="c",F32,IF(C32="d",G32,0))))</f>
        <v>0</v>
      </c>
    </row>
    <row r="33" spans="1:10" ht="15.75" thickBot="1">
      <c r="A33" s="189" t="s">
        <v>81</v>
      </c>
      <c r="B33" s="190" t="s">
        <v>75</v>
      </c>
      <c r="C33" s="41">
        <f>'Self-Assessment Questionnaire'!D227</f>
        <v>0</v>
      </c>
      <c r="D33" s="49">
        <v>8</v>
      </c>
      <c r="E33" s="49">
        <v>6</v>
      </c>
      <c r="F33" s="49">
        <v>2</v>
      </c>
      <c r="G33" s="49">
        <v>0</v>
      </c>
      <c r="H33" s="50"/>
      <c r="I33" s="162">
        <f>IF(C33="a",D33,IF(C33="b",E33,IF(C33="c",F33,IF(C33="d",G33,0))))</f>
        <v>0</v>
      </c>
      <c r="J33" s="163"/>
    </row>
    <row r="34" spans="1:10" ht="15.75" thickBot="1">
      <c r="A34" s="189" t="s">
        <v>26</v>
      </c>
      <c r="B34" s="190" t="s">
        <v>75</v>
      </c>
      <c r="C34" s="41">
        <f>'Self-Assessment Questionnaire'!D233</f>
        <v>0</v>
      </c>
      <c r="D34" s="49">
        <v>8</v>
      </c>
      <c r="E34" s="49">
        <v>6</v>
      </c>
      <c r="F34" s="49">
        <v>2</v>
      </c>
      <c r="G34" s="49">
        <v>0</v>
      </c>
      <c r="H34" s="50"/>
      <c r="I34" s="162">
        <f>IF(C34="a",D34,IF(C34="b",E34,IF(C34="c",F34,IF(C34="d",G34,0))))</f>
        <v>0</v>
      </c>
      <c r="J34" s="163"/>
    </row>
    <row r="35" spans="1:10" ht="15.75" thickBot="1">
      <c r="A35" s="189" t="s">
        <v>27</v>
      </c>
      <c r="B35" s="190" t="s">
        <v>75</v>
      </c>
      <c r="C35" s="41">
        <f>'Self-Assessment Questionnaire'!D239</f>
        <v>0</v>
      </c>
      <c r="D35" s="49">
        <v>8</v>
      </c>
      <c r="E35" s="49">
        <v>6</v>
      </c>
      <c r="F35" s="49">
        <v>2</v>
      </c>
      <c r="G35" s="49">
        <v>0</v>
      </c>
      <c r="H35" s="50"/>
      <c r="I35" s="164">
        <f>IF(C35="a",D35,IF(C35="b",E35,IF(C35="c",F35,IF(C35="d",G35,0))))</f>
        <v>0</v>
      </c>
      <c r="J35" s="163"/>
    </row>
    <row r="36" spans="1:10" ht="15.75" thickBot="1">
      <c r="A36" s="12" t="s">
        <v>28</v>
      </c>
      <c r="B36" s="13"/>
      <c r="C36" s="41">
        <f>'Self-Assessment Questionnaire'!D246</f>
        <v>0</v>
      </c>
      <c r="D36" s="49">
        <v>2</v>
      </c>
      <c r="E36" s="49">
        <v>1</v>
      </c>
      <c r="F36" s="49">
        <v>1</v>
      </c>
      <c r="G36" s="49">
        <v>0</v>
      </c>
      <c r="H36" s="50"/>
      <c r="I36" s="165"/>
      <c r="J36" s="166">
        <f>IF(C36="a",D36,IF(C36="b",E36,IF(C36="c",F36,IF(C36="d",G36,0))))</f>
        <v>0</v>
      </c>
    </row>
    <row r="37" spans="1:10" ht="15.75" thickBot="1">
      <c r="A37" s="12" t="s">
        <v>29</v>
      </c>
      <c r="B37" s="13"/>
      <c r="C37" s="41">
        <f>'Self-Assessment Questionnaire'!D253</f>
        <v>0</v>
      </c>
      <c r="D37" s="49">
        <v>2</v>
      </c>
      <c r="E37" s="49">
        <v>1</v>
      </c>
      <c r="F37" s="49">
        <v>1</v>
      </c>
      <c r="G37" s="49">
        <v>0</v>
      </c>
      <c r="H37" s="50"/>
      <c r="I37" s="165"/>
      <c r="J37" s="167">
        <f>IF(C37="a",D37,IF(C37="b",E37,IF(C37="c",F37,IF(C37="d",G37,0))))</f>
        <v>0</v>
      </c>
    </row>
    <row r="38" spans="1:10" ht="15.75" thickBot="1">
      <c r="A38" s="189" t="s">
        <v>30</v>
      </c>
      <c r="B38" s="190" t="s">
        <v>75</v>
      </c>
      <c r="C38" s="41">
        <f>'Self-Assessment Questionnaire'!D263</f>
        <v>0</v>
      </c>
      <c r="D38" s="49">
        <v>8</v>
      </c>
      <c r="E38" s="49">
        <v>7</v>
      </c>
      <c r="F38" s="49">
        <v>6</v>
      </c>
      <c r="G38" s="49">
        <v>1</v>
      </c>
      <c r="H38" s="50">
        <v>0</v>
      </c>
      <c r="I38" s="162">
        <f>IF(C38="a",D38,IF(C38="b",E38,IF(C38="c",F38,IF(C38="d",G38,0))))</f>
        <v>0</v>
      </c>
      <c r="J38" s="163"/>
    </row>
    <row r="39" spans="1:10" ht="15.75" thickBot="1">
      <c r="A39" s="189" t="s">
        <v>31</v>
      </c>
      <c r="B39" s="190" t="s">
        <v>75</v>
      </c>
      <c r="C39" s="41">
        <f>'Self-Assessment Questionnaire'!D290</f>
        <v>0</v>
      </c>
      <c r="D39" s="49">
        <v>8</v>
      </c>
      <c r="E39" s="49">
        <v>7</v>
      </c>
      <c r="F39" s="49">
        <v>6</v>
      </c>
      <c r="G39" s="49">
        <v>1</v>
      </c>
      <c r="H39" s="50">
        <v>0</v>
      </c>
      <c r="I39" s="162">
        <f>IF(C39="a",D39,IF(C39="b",E39,IF(C39="c",F39,IF(C39="d",G39,0))))</f>
        <v>0</v>
      </c>
      <c r="J39" s="163"/>
    </row>
    <row r="40" spans="1:10" ht="15.75" thickBot="1">
      <c r="A40" s="189" t="s">
        <v>32</v>
      </c>
      <c r="B40" s="190" t="s">
        <v>75</v>
      </c>
      <c r="C40" s="41">
        <f>'Self-Assessment Questionnaire'!D298</f>
        <v>0</v>
      </c>
      <c r="D40" s="49">
        <v>8</v>
      </c>
      <c r="E40" s="49">
        <v>7</v>
      </c>
      <c r="F40" s="49">
        <v>6</v>
      </c>
      <c r="G40" s="49">
        <v>1</v>
      </c>
      <c r="H40" s="50">
        <v>0</v>
      </c>
      <c r="I40" s="164">
        <f>IF(C40="a",D40,IF(C40="b",E40,IF(C40="c",F40,IF(C40="d",G40,0))))</f>
        <v>0</v>
      </c>
      <c r="J40" s="163"/>
    </row>
    <row r="41" spans="1:10" ht="15.75" thickBot="1">
      <c r="A41" s="12" t="s">
        <v>33</v>
      </c>
      <c r="B41" s="13"/>
      <c r="C41" s="41">
        <f>'Self-Assessment Questionnaire'!D306</f>
        <v>0</v>
      </c>
      <c r="D41" s="49">
        <v>4</v>
      </c>
      <c r="E41" s="49">
        <v>3</v>
      </c>
      <c r="F41" s="49">
        <v>1</v>
      </c>
      <c r="G41" s="49">
        <v>0</v>
      </c>
      <c r="H41" s="50"/>
      <c r="I41" s="165"/>
      <c r="J41" s="166">
        <f>IF(C41="a",D41,IF(C41="b",E41,IF(C41="c",F41,IF(C41="d",G41,0))))</f>
        <v>0</v>
      </c>
    </row>
    <row r="42" spans="1:10" ht="15.75" thickBot="1">
      <c r="A42" s="12" t="s">
        <v>34</v>
      </c>
      <c r="B42" s="13"/>
      <c r="C42" s="41">
        <f>'Self-Assessment Questionnaire'!D312</f>
        <v>0</v>
      </c>
      <c r="D42" s="49">
        <v>6</v>
      </c>
      <c r="E42" s="49">
        <v>4</v>
      </c>
      <c r="F42" s="49">
        <v>2</v>
      </c>
      <c r="G42" s="49">
        <v>0</v>
      </c>
      <c r="H42" s="50"/>
      <c r="I42" s="165"/>
      <c r="J42" s="167">
        <f>IF(C42="a",D42,IF(C42="b",E42,IF(C42="c",F42,IF(C42="d",G42,0))))</f>
        <v>0</v>
      </c>
    </row>
    <row r="43" spans="1:10" ht="15.75" thickBot="1">
      <c r="A43" s="189" t="s">
        <v>35</v>
      </c>
      <c r="B43" s="190" t="s">
        <v>75</v>
      </c>
      <c r="C43" s="41">
        <f>'Self-Assessment Questionnaire'!D318</f>
        <v>0</v>
      </c>
      <c r="D43" s="49">
        <v>8</v>
      </c>
      <c r="E43" s="49">
        <v>0</v>
      </c>
      <c r="F43" s="49"/>
      <c r="G43" s="49"/>
      <c r="H43" s="50"/>
      <c r="I43" s="162">
        <f>IF(C43="a",D43,IF(C43="b",E43,IF(C43="c",F43,IF(C43="d",G43,0))))</f>
        <v>0</v>
      </c>
      <c r="J43" s="163"/>
    </row>
    <row r="44" spans="1:10" ht="15.75" thickBot="1">
      <c r="A44" s="189" t="s">
        <v>36</v>
      </c>
      <c r="B44" s="190" t="s">
        <v>75</v>
      </c>
      <c r="C44" s="41">
        <f>'Self-Assessment Questionnaire'!D323</f>
        <v>0</v>
      </c>
      <c r="D44" s="49">
        <v>8</v>
      </c>
      <c r="E44" s="49">
        <v>0</v>
      </c>
      <c r="F44" s="49"/>
      <c r="G44" s="49"/>
      <c r="H44" s="50"/>
      <c r="I44" s="162">
        <f>IF(C44="a",D44,IF(C44="b",E44,IF(C44="c",F44,IF(C44="d",G44,0))))</f>
        <v>0</v>
      </c>
      <c r="J44" s="163"/>
    </row>
    <row r="45" spans="1:10" ht="15.75" thickBot="1">
      <c r="A45" s="189" t="s">
        <v>37</v>
      </c>
      <c r="B45" s="190" t="s">
        <v>75</v>
      </c>
      <c r="C45" s="41">
        <f>'Self-Assessment Questionnaire'!D332</f>
        <v>0</v>
      </c>
      <c r="D45" s="49">
        <v>8</v>
      </c>
      <c r="E45" s="49">
        <v>0</v>
      </c>
      <c r="F45" s="49">
        <v>0</v>
      </c>
      <c r="G45" s="49">
        <v>0</v>
      </c>
      <c r="H45" s="50"/>
      <c r="I45" s="164">
        <f>IF(C45="a",D45,IF(C45="b",E45,IF(C45="c",F45,IF(C45="d",G45,0))))</f>
        <v>0</v>
      </c>
      <c r="J45" s="163"/>
    </row>
    <row r="46" spans="1:10" ht="15.75" thickBot="1">
      <c r="A46" s="12" t="s">
        <v>38</v>
      </c>
      <c r="B46" s="13"/>
      <c r="C46" s="41">
        <f>'Self-Assessment Questionnaire'!D339</f>
        <v>0</v>
      </c>
      <c r="D46" s="49">
        <v>4</v>
      </c>
      <c r="E46" s="49">
        <v>0</v>
      </c>
      <c r="F46" s="49"/>
      <c r="G46" s="49"/>
      <c r="H46" s="50"/>
      <c r="I46" s="165"/>
      <c r="J46" s="167">
        <f>IF(C46="a",D46,IF(C46="b",E46,IF(C46="c",F46,IF(C46="d",G46,0))))</f>
        <v>0</v>
      </c>
    </row>
    <row r="47" spans="1:10" ht="15.75" thickBot="1">
      <c r="A47" s="189" t="s">
        <v>39</v>
      </c>
      <c r="B47" s="190" t="s">
        <v>75</v>
      </c>
      <c r="C47" s="41">
        <f>'Self-Assessment Questionnaire'!D347</f>
        <v>0</v>
      </c>
      <c r="D47" s="49">
        <v>8</v>
      </c>
      <c r="E47" s="49">
        <v>7</v>
      </c>
      <c r="F47" s="49">
        <v>6</v>
      </c>
      <c r="G47" s="49">
        <v>1</v>
      </c>
      <c r="H47" s="50">
        <v>0</v>
      </c>
      <c r="I47" s="164">
        <f>IF(C47="a",D47,IF(C47="b",E47,IF(C47="c",F47,IF(C47="d",G47,0))))</f>
        <v>0</v>
      </c>
      <c r="J47" s="163"/>
    </row>
    <row r="48" spans="1:10" ht="15.75" thickBot="1">
      <c r="A48" s="12" t="s">
        <v>40</v>
      </c>
      <c r="B48" s="13"/>
      <c r="C48" s="41">
        <f>'Self-Assessment Questionnaire'!D355</f>
        <v>0</v>
      </c>
      <c r="D48" s="49">
        <v>2</v>
      </c>
      <c r="E48" s="49">
        <v>2</v>
      </c>
      <c r="F48" s="49">
        <v>1</v>
      </c>
      <c r="G48" s="49">
        <v>0</v>
      </c>
      <c r="H48" s="50"/>
      <c r="I48" s="165"/>
      <c r="J48" s="167">
        <f>IF(C48="a",D48,IF(C48="b",E48,IF(C48="c",F48,IF(C48="d",G48,0))))</f>
        <v>0</v>
      </c>
    </row>
    <row r="49" spans="1:10" ht="15.75" thickBot="1">
      <c r="A49" s="189" t="s">
        <v>41</v>
      </c>
      <c r="B49" s="190" t="s">
        <v>75</v>
      </c>
      <c r="C49" s="41">
        <f>'Self-Assessment Questionnaire'!D361</f>
        <v>0</v>
      </c>
      <c r="D49" s="49">
        <v>8</v>
      </c>
      <c r="E49" s="49">
        <v>7</v>
      </c>
      <c r="F49" s="49">
        <v>6</v>
      </c>
      <c r="G49" s="49">
        <v>1</v>
      </c>
      <c r="H49" s="50">
        <v>0</v>
      </c>
      <c r="I49" s="164">
        <f>IF(C49="a",D49,IF(C49="b",E49,IF(C49="c",F49,IF(C49="d",G49,0))))</f>
        <v>0</v>
      </c>
      <c r="J49" s="163"/>
    </row>
    <row r="50" spans="1:10" ht="15.75" thickBot="1">
      <c r="A50" s="12" t="s">
        <v>71</v>
      </c>
      <c r="B50" s="13"/>
      <c r="C50" s="41">
        <f>'Self-Assessment Questionnaire'!D384</f>
        <v>0</v>
      </c>
      <c r="D50" s="49">
        <v>6</v>
      </c>
      <c r="E50" s="49">
        <v>0</v>
      </c>
      <c r="F50" s="49"/>
      <c r="G50" s="49"/>
      <c r="H50" s="50"/>
      <c r="I50" s="165"/>
      <c r="J50" s="167">
        <f>IF(C50="a",D50,IF(C50="b",E50,IF(C50="c",F50,IF(C50="d",G50,0))))</f>
        <v>0</v>
      </c>
    </row>
    <row r="51" spans="1:10" ht="15.75" thickBot="1">
      <c r="A51" s="189" t="s">
        <v>42</v>
      </c>
      <c r="B51" s="190" t="s">
        <v>75</v>
      </c>
      <c r="C51" s="41">
        <f>'Self-Assessment Questionnaire'!D388</f>
        <v>0</v>
      </c>
      <c r="D51" s="49">
        <v>8</v>
      </c>
      <c r="E51" s="49">
        <v>7</v>
      </c>
      <c r="F51" s="49">
        <v>6</v>
      </c>
      <c r="G51" s="49">
        <v>1</v>
      </c>
      <c r="H51" s="50">
        <v>0</v>
      </c>
      <c r="I51" s="164">
        <f>IF(C51="a",D51,IF(C51="b",E51,IF(C51="c",F51,IF(C51="d",G51,0))))</f>
        <v>0</v>
      </c>
      <c r="J51" s="163"/>
    </row>
    <row r="52" spans="1:10" ht="15.75" thickBot="1">
      <c r="A52" s="12" t="s">
        <v>43</v>
      </c>
      <c r="B52" s="13"/>
      <c r="C52" s="41">
        <f>'Self-Assessment Questionnaire'!D396</f>
        <v>0</v>
      </c>
      <c r="D52" s="49">
        <v>6</v>
      </c>
      <c r="E52" s="49">
        <v>0</v>
      </c>
      <c r="F52" s="49"/>
      <c r="G52" s="49"/>
      <c r="H52" s="50"/>
      <c r="I52" s="165"/>
      <c r="J52" s="167">
        <f>IF(C52="a",D52,IF(C52="b",E52,IF(C52="c",F52,IF(C52="d",G52,0))))</f>
        <v>0</v>
      </c>
    </row>
    <row r="53" spans="1:10" ht="15.75" thickBot="1">
      <c r="A53" s="189" t="s">
        <v>44</v>
      </c>
      <c r="B53" s="190" t="s">
        <v>75</v>
      </c>
      <c r="C53" s="41">
        <f>'Self-Assessment Questionnaire'!D400</f>
        <v>0</v>
      </c>
      <c r="D53" s="49">
        <v>8</v>
      </c>
      <c r="E53" s="49">
        <v>6</v>
      </c>
      <c r="F53" s="49">
        <v>2</v>
      </c>
      <c r="G53" s="49">
        <v>0</v>
      </c>
      <c r="H53" s="50"/>
      <c r="I53" s="162">
        <f>IF(C53="a",D53,IF(C53="b",E53,IF(C53="c",F53,IF(C53="d",G53,0))))</f>
        <v>0</v>
      </c>
      <c r="J53" s="163"/>
    </row>
    <row r="54" spans="1:10" ht="15.75" thickBot="1">
      <c r="A54" s="191" t="s">
        <v>72</v>
      </c>
      <c r="B54" s="192" t="s">
        <v>75</v>
      </c>
      <c r="C54" s="39">
        <f>'Self-Assessment Questionnaire'!D406</f>
        <v>0</v>
      </c>
      <c r="D54" s="51">
        <v>8</v>
      </c>
      <c r="E54" s="51">
        <v>0</v>
      </c>
      <c r="F54" s="51"/>
      <c r="G54" s="51"/>
      <c r="H54" s="48"/>
      <c r="I54" s="164">
        <f>IF(C54="a",D54,IF(C54="b",E54,IF(C54="c",F54,IF(C54="d",G54,0))))</f>
        <v>0</v>
      </c>
      <c r="J54" s="163"/>
    </row>
    <row r="55" spans="1:10" ht="15.75" thickBot="1">
      <c r="A55" s="11"/>
      <c r="B55" s="11"/>
      <c r="C55" s="40"/>
      <c r="D55" s="11"/>
      <c r="E55" s="11"/>
      <c r="F55" s="11"/>
      <c r="G55" s="11"/>
      <c r="H55" s="52" t="s">
        <v>328</v>
      </c>
      <c r="I55" s="164">
        <f>SUM(I27,I30,I33:I35,I38:I40,I43:I45,I47,I49,I51,I53:I54)</f>
        <v>0</v>
      </c>
      <c r="J55" s="167">
        <f>SUM(J28:J29,J31:J32,J36:J37,J41:J42,J46,J48,J50,J52)</f>
        <v>0</v>
      </c>
    </row>
    <row r="56" spans="1:10">
      <c r="A56" s="11"/>
      <c r="B56" s="11"/>
      <c r="C56" s="40"/>
      <c r="D56" s="11"/>
      <c r="E56" s="11"/>
      <c r="F56" s="11"/>
      <c r="G56" s="11"/>
      <c r="H56" s="52"/>
      <c r="I56" s="172"/>
      <c r="J56" s="173"/>
    </row>
    <row r="57" spans="1:10" ht="23.25" customHeight="1" thickBot="1">
      <c r="A57" s="349" t="s">
        <v>418</v>
      </c>
      <c r="B57" s="349"/>
      <c r="C57" s="349"/>
      <c r="D57" s="349"/>
      <c r="E57" s="349"/>
      <c r="F57" s="349"/>
      <c r="G57" s="349"/>
      <c r="H57" s="349"/>
    </row>
    <row r="58" spans="1:10" ht="45.75" thickBot="1">
      <c r="A58" s="358" t="s">
        <v>73</v>
      </c>
      <c r="B58" s="359"/>
      <c r="C58" s="156" t="s">
        <v>325</v>
      </c>
      <c r="D58" s="157" t="s">
        <v>74</v>
      </c>
      <c r="E58" s="158" t="s">
        <v>75</v>
      </c>
      <c r="F58" s="158" t="s">
        <v>76</v>
      </c>
      <c r="G58" s="158" t="s">
        <v>77</v>
      </c>
      <c r="H58" s="159" t="s">
        <v>78</v>
      </c>
      <c r="I58" s="161" t="s">
        <v>327</v>
      </c>
      <c r="J58" s="161" t="s">
        <v>326</v>
      </c>
    </row>
    <row r="59" spans="1:10" ht="16.5" thickTop="1" thickBot="1">
      <c r="A59" s="7" t="s">
        <v>45</v>
      </c>
      <c r="B59" s="8"/>
      <c r="C59" s="44"/>
      <c r="D59" s="45">
        <v>0</v>
      </c>
      <c r="E59" s="45">
        <v>0</v>
      </c>
      <c r="F59" s="45">
        <v>0</v>
      </c>
      <c r="G59" s="45">
        <v>0</v>
      </c>
      <c r="H59" s="46">
        <v>0</v>
      </c>
      <c r="I59" s="165"/>
      <c r="J59" s="167">
        <f>IF(C59="a",D59,IF(C59="b",E59,IF(C59="c",F59,IF(C59="d",G59,0))))</f>
        <v>0</v>
      </c>
    </row>
    <row r="60" spans="1:10" ht="15.75" thickBot="1">
      <c r="A60" s="185" t="s">
        <v>46</v>
      </c>
      <c r="B60" s="186" t="s">
        <v>75</v>
      </c>
      <c r="C60" s="38">
        <f>'Self-Assessment Questionnaire'!D422</f>
        <v>0</v>
      </c>
      <c r="D60" s="45">
        <v>8</v>
      </c>
      <c r="E60" s="45">
        <v>6</v>
      </c>
      <c r="F60" s="45">
        <v>4</v>
      </c>
      <c r="G60" s="45">
        <v>0</v>
      </c>
      <c r="H60" s="46"/>
      <c r="I60" s="164">
        <f>IF(C60="a",D60,IF(C60="b",E60,IF(C60="c",F60,IF(C60="d",G60,0))))</f>
        <v>0</v>
      </c>
      <c r="J60" s="163"/>
    </row>
    <row r="61" spans="1:10" ht="15.75" thickBot="1">
      <c r="A61" s="7" t="s">
        <v>47</v>
      </c>
      <c r="B61" s="8"/>
      <c r="C61" s="38">
        <f>'Self-Assessment Questionnaire'!D429</f>
        <v>0</v>
      </c>
      <c r="D61" s="45">
        <v>4</v>
      </c>
      <c r="E61" s="45">
        <v>3</v>
      </c>
      <c r="F61" s="45">
        <v>1</v>
      </c>
      <c r="G61" s="45">
        <v>0</v>
      </c>
      <c r="H61" s="46"/>
      <c r="I61" s="165"/>
      <c r="J61" s="167">
        <f>IF(C61="a",D61,IF(C61="b",E61,IF(C61="c",F61,IF(C61="d",G61,0))))</f>
        <v>0</v>
      </c>
    </row>
    <row r="62" spans="1:10" ht="15.75" thickBot="1">
      <c r="A62" s="185" t="s">
        <v>48</v>
      </c>
      <c r="B62" s="186" t="s">
        <v>75</v>
      </c>
      <c r="C62" s="38">
        <f>'Self-Assessment Questionnaire'!D435</f>
        <v>0</v>
      </c>
      <c r="D62" s="45">
        <v>8</v>
      </c>
      <c r="E62" s="45">
        <v>6</v>
      </c>
      <c r="F62" s="45">
        <v>4</v>
      </c>
      <c r="G62" s="45">
        <v>0</v>
      </c>
      <c r="H62" s="46"/>
      <c r="I62" s="164">
        <f>IF(C62="a",D62,IF(C62="b",E62,IF(C62="c",F62,IF(C62="d",G62,0))))</f>
        <v>0</v>
      </c>
      <c r="J62" s="163"/>
    </row>
    <row r="63" spans="1:10" ht="15.75" thickBot="1">
      <c r="A63" s="7" t="s">
        <v>49</v>
      </c>
      <c r="B63" s="8"/>
      <c r="C63" s="38">
        <f>'Self-Assessment Questionnaire'!D441</f>
        <v>0</v>
      </c>
      <c r="D63" s="45">
        <v>4</v>
      </c>
      <c r="E63" s="45">
        <v>3</v>
      </c>
      <c r="F63" s="45">
        <v>1</v>
      </c>
      <c r="G63" s="45">
        <v>0</v>
      </c>
      <c r="H63" s="46"/>
      <c r="I63" s="165"/>
      <c r="J63" s="166">
        <f>IF(C63="a",D63,IF(C63="b",E63,IF(C63="c",F63,IF(C63="d",G63,0))))</f>
        <v>0</v>
      </c>
    </row>
    <row r="64" spans="1:10" ht="15.75" thickBot="1">
      <c r="A64" s="7" t="s">
        <v>50</v>
      </c>
      <c r="B64" s="8"/>
      <c r="C64" s="38">
        <f>'Self-Assessment Questionnaire'!D447</f>
        <v>0</v>
      </c>
      <c r="D64" s="45">
        <v>4</v>
      </c>
      <c r="E64" s="45">
        <v>3</v>
      </c>
      <c r="F64" s="45">
        <v>2</v>
      </c>
      <c r="G64" s="45">
        <v>0</v>
      </c>
      <c r="H64" s="46"/>
      <c r="I64" s="165"/>
      <c r="J64" s="166">
        <f>IF(C64="a",D64,IF(C64="b",E64,IF(C64="c",F64,IF(C64="d",G64,0))))</f>
        <v>0</v>
      </c>
    </row>
    <row r="65" spans="1:10" ht="15.75" thickBot="1">
      <c r="A65" s="7" t="s">
        <v>51</v>
      </c>
      <c r="B65" s="8"/>
      <c r="C65" s="38">
        <f>'Self-Assessment Questionnaire'!D453</f>
        <v>0</v>
      </c>
      <c r="D65" s="45">
        <v>4</v>
      </c>
      <c r="E65" s="45">
        <v>3</v>
      </c>
      <c r="F65" s="45">
        <v>2</v>
      </c>
      <c r="G65" s="45">
        <v>0</v>
      </c>
      <c r="H65" s="46"/>
      <c r="I65" s="165"/>
      <c r="J65" s="167">
        <f>IF(C65="a",D65,IF(C65="b",E65,IF(C65="c",F65,IF(C65="d",G65,0))))</f>
        <v>0</v>
      </c>
    </row>
    <row r="66" spans="1:10" ht="15.75" thickBot="1">
      <c r="A66" s="185" t="s">
        <v>52</v>
      </c>
      <c r="B66" s="186" t="s">
        <v>75</v>
      </c>
      <c r="C66" s="38">
        <f>'Self-Assessment Questionnaire'!D464</f>
        <v>0</v>
      </c>
      <c r="D66" s="45">
        <v>8</v>
      </c>
      <c r="E66" s="45">
        <v>7</v>
      </c>
      <c r="F66" s="45">
        <v>6</v>
      </c>
      <c r="G66" s="45">
        <v>1</v>
      </c>
      <c r="H66" s="46">
        <v>0</v>
      </c>
      <c r="I66" s="162">
        <f>IF(C66="a",D66,IF(C66="b",E66,IF(C66="c",F66,IF(C66="d",G66,0))))</f>
        <v>0</v>
      </c>
      <c r="J66" s="163"/>
    </row>
    <row r="67" spans="1:10" ht="15.75" thickBot="1">
      <c r="A67" s="185" t="s">
        <v>53</v>
      </c>
      <c r="B67" s="186" t="s">
        <v>75</v>
      </c>
      <c r="C67" s="38">
        <f>'Self-Assessment Questionnaire'!D471</f>
        <v>0</v>
      </c>
      <c r="D67" s="45">
        <v>8</v>
      </c>
      <c r="E67" s="45">
        <v>6</v>
      </c>
      <c r="F67" s="45">
        <v>4</v>
      </c>
      <c r="G67" s="45">
        <v>0</v>
      </c>
      <c r="H67" s="46"/>
      <c r="I67" s="162">
        <f>IF(C67="a",D67,IF(C67="b",E67,IF(C67="c",F67,IF(C67="d",G67,0))))</f>
        <v>0</v>
      </c>
      <c r="J67" s="163"/>
    </row>
    <row r="68" spans="1:10" ht="15.75" thickBot="1">
      <c r="A68" s="7" t="s">
        <v>54</v>
      </c>
      <c r="B68" s="8"/>
      <c r="C68" s="38">
        <f>'Self-Assessment Questionnaire'!D477</f>
        <v>0</v>
      </c>
      <c r="D68" s="45">
        <v>4</v>
      </c>
      <c r="E68" s="45">
        <v>3</v>
      </c>
      <c r="F68" s="45">
        <v>2</v>
      </c>
      <c r="G68" s="45">
        <v>0</v>
      </c>
      <c r="H68" s="46"/>
      <c r="I68" s="162">
        <f>IF(C68="a",D68,IF(C68="b",E68,IF(C68="c",F68,IF(C68="d",G68,0))))</f>
        <v>0</v>
      </c>
      <c r="J68" s="163"/>
    </row>
    <row r="69" spans="1:10" ht="15.75" thickBot="1">
      <c r="A69" s="9" t="s">
        <v>82</v>
      </c>
      <c r="B69" s="10"/>
      <c r="C69" s="39">
        <f>'Self-Assessment Questionnaire'!D495</f>
        <v>0</v>
      </c>
      <c r="D69" s="47">
        <v>6</v>
      </c>
      <c r="E69" s="47">
        <v>5</v>
      </c>
      <c r="F69" s="47">
        <v>4</v>
      </c>
      <c r="G69" s="47">
        <v>1</v>
      </c>
      <c r="H69" s="48">
        <v>0</v>
      </c>
      <c r="I69" s="164">
        <f>IF(C69="a",D69,IF(C69="b",E69,IF(C69="c",F69,IF(C69="d",G69,0))))</f>
        <v>0</v>
      </c>
      <c r="J69" s="163"/>
    </row>
    <row r="70" spans="1:10" ht="15.75" thickBot="1">
      <c r="A70" s="11"/>
      <c r="B70" s="11"/>
      <c r="C70" s="40"/>
      <c r="D70" s="11"/>
      <c r="E70" s="11"/>
      <c r="F70" s="11"/>
      <c r="G70" s="11"/>
      <c r="H70" s="52" t="s">
        <v>328</v>
      </c>
      <c r="I70" s="164">
        <f>SUM(I60,I62,I66:I69)</f>
        <v>0</v>
      </c>
      <c r="J70" s="167">
        <f>SUM(J59,J61,J63:J65)</f>
        <v>0</v>
      </c>
    </row>
    <row r="71" spans="1:10">
      <c r="A71" s="11"/>
      <c r="B71" s="11"/>
      <c r="C71" s="40"/>
      <c r="D71" s="11"/>
      <c r="E71" s="11"/>
      <c r="F71" s="11"/>
      <c r="G71" s="11"/>
      <c r="H71" s="52"/>
      <c r="I71" s="172"/>
      <c r="J71" s="173"/>
    </row>
    <row r="72" spans="1:10" ht="23.25" customHeight="1" thickBot="1">
      <c r="A72" s="349" t="s">
        <v>419</v>
      </c>
      <c r="B72" s="349"/>
      <c r="C72" s="349"/>
      <c r="D72" s="349"/>
      <c r="E72" s="349"/>
      <c r="F72" s="349"/>
      <c r="G72" s="349"/>
      <c r="H72" s="349"/>
      <c r="I72" s="349"/>
      <c r="J72" s="349"/>
    </row>
    <row r="73" spans="1:10" ht="45.75" thickBot="1">
      <c r="A73" s="358" t="s">
        <v>73</v>
      </c>
      <c r="B73" s="359"/>
      <c r="C73" s="156" t="s">
        <v>325</v>
      </c>
      <c r="D73" s="157" t="s">
        <v>74</v>
      </c>
      <c r="E73" s="158" t="s">
        <v>75</v>
      </c>
      <c r="F73" s="158" t="s">
        <v>76</v>
      </c>
      <c r="G73" s="158" t="s">
        <v>77</v>
      </c>
      <c r="H73" s="159" t="s">
        <v>78</v>
      </c>
      <c r="I73" s="161" t="s">
        <v>327</v>
      </c>
      <c r="J73" s="161" t="s">
        <v>326</v>
      </c>
    </row>
    <row r="74" spans="1:10" ht="15.75" thickBot="1">
      <c r="A74" s="185" t="s">
        <v>56</v>
      </c>
      <c r="B74" s="186" t="s">
        <v>75</v>
      </c>
      <c r="C74" s="38">
        <f>'Self-Assessment Questionnaire'!D522</f>
        <v>0</v>
      </c>
      <c r="D74" s="45">
        <v>8</v>
      </c>
      <c r="E74" s="45">
        <v>6</v>
      </c>
      <c r="F74" s="45">
        <v>4</v>
      </c>
      <c r="G74" s="45">
        <v>0</v>
      </c>
      <c r="H74" s="46"/>
      <c r="I74" s="164">
        <f>IF(C74="a",D74,IF(C74="b",E74,IF(C74="c",F74,IF(C74="d",G74,0))))</f>
        <v>0</v>
      </c>
      <c r="J74" s="163"/>
    </row>
    <row r="75" spans="1:10" ht="15.75" thickBot="1">
      <c r="A75" s="185" t="s">
        <v>57</v>
      </c>
      <c r="B75" s="186" t="s">
        <v>75</v>
      </c>
      <c r="C75" s="38">
        <f>'Self-Assessment Questionnaire'!D528</f>
        <v>0</v>
      </c>
      <c r="D75" s="45">
        <v>8</v>
      </c>
      <c r="E75" s="45">
        <v>6</v>
      </c>
      <c r="F75" s="45">
        <v>2</v>
      </c>
      <c r="G75" s="45">
        <v>0</v>
      </c>
      <c r="H75" s="46"/>
      <c r="I75" s="164">
        <f>IF(C75="a",D75,IF(C75="b",E75,IF(C75="c",F75,IF(C75="d",G75,0))))</f>
        <v>0</v>
      </c>
      <c r="J75" s="163"/>
    </row>
    <row r="76" spans="1:10" ht="15.75" thickBot="1">
      <c r="A76" s="7" t="s">
        <v>58</v>
      </c>
      <c r="B76" s="8"/>
      <c r="C76" s="38">
        <f>'Self-Assessment Questionnaire'!D535</f>
        <v>0</v>
      </c>
      <c r="D76" s="45">
        <v>2</v>
      </c>
      <c r="E76" s="45">
        <v>0</v>
      </c>
      <c r="F76" s="45"/>
      <c r="G76" s="45"/>
      <c r="H76" s="46"/>
      <c r="I76" s="168"/>
      <c r="J76" s="169">
        <f t="shared" ref="J76:J88" si="0">IF(C76="a",D76,IF(C76="b",E76,IF(C76="c",F76,IF(C76="d",G76,0))))</f>
        <v>0</v>
      </c>
    </row>
    <row r="77" spans="1:10" ht="15.75" thickBot="1">
      <c r="A77" s="7" t="s">
        <v>59</v>
      </c>
      <c r="B77" s="8"/>
      <c r="C77" s="38">
        <f>'Self-Assessment Questionnaire'!D539</f>
        <v>0</v>
      </c>
      <c r="D77" s="45">
        <v>2</v>
      </c>
      <c r="E77" s="45">
        <v>0</v>
      </c>
      <c r="F77" s="45"/>
      <c r="G77" s="45"/>
      <c r="H77" s="46"/>
      <c r="I77" s="168"/>
      <c r="J77" s="169">
        <f t="shared" si="0"/>
        <v>0</v>
      </c>
    </row>
    <row r="78" spans="1:10" ht="15.75" thickBot="1">
      <c r="A78" s="7" t="s">
        <v>60</v>
      </c>
      <c r="B78" s="8"/>
      <c r="C78" s="38">
        <f>'Self-Assessment Questionnaire'!D543</f>
        <v>0</v>
      </c>
      <c r="D78" s="45">
        <v>2</v>
      </c>
      <c r="E78" s="45">
        <v>0</v>
      </c>
      <c r="F78" s="45"/>
      <c r="G78" s="45"/>
      <c r="H78" s="46"/>
      <c r="I78" s="168"/>
      <c r="J78" s="169">
        <f t="shared" si="0"/>
        <v>0</v>
      </c>
    </row>
    <row r="79" spans="1:10" ht="15.75" thickBot="1">
      <c r="A79" s="7" t="s">
        <v>61</v>
      </c>
      <c r="B79" s="8"/>
      <c r="C79" s="38">
        <f>'Self-Assessment Questionnaire'!D547</f>
        <v>0</v>
      </c>
      <c r="D79" s="45">
        <v>2</v>
      </c>
      <c r="E79" s="45">
        <v>0</v>
      </c>
      <c r="F79" s="45"/>
      <c r="G79" s="45"/>
      <c r="H79" s="46"/>
      <c r="I79" s="168"/>
      <c r="J79" s="169">
        <f t="shared" si="0"/>
        <v>0</v>
      </c>
    </row>
    <row r="80" spans="1:10" ht="15.75" thickBot="1">
      <c r="A80" s="7" t="s">
        <v>62</v>
      </c>
      <c r="B80" s="8"/>
      <c r="C80" s="38">
        <f>'Self-Assessment Questionnaire'!D551</f>
        <v>0</v>
      </c>
      <c r="D80" s="45">
        <v>2</v>
      </c>
      <c r="E80" s="45">
        <v>0</v>
      </c>
      <c r="F80" s="45"/>
      <c r="G80" s="45"/>
      <c r="H80" s="46"/>
      <c r="I80" s="168"/>
      <c r="J80" s="169">
        <f t="shared" si="0"/>
        <v>0</v>
      </c>
    </row>
    <row r="81" spans="1:10" ht="15.75" thickBot="1">
      <c r="A81" s="7" t="s">
        <v>63</v>
      </c>
      <c r="B81" s="8"/>
      <c r="C81" s="38">
        <f>'Self-Assessment Questionnaire'!D555</f>
        <v>0</v>
      </c>
      <c r="D81" s="45">
        <v>2</v>
      </c>
      <c r="E81" s="45">
        <v>0</v>
      </c>
      <c r="F81" s="45"/>
      <c r="G81" s="45"/>
      <c r="H81" s="46"/>
      <c r="I81" s="168"/>
      <c r="J81" s="169">
        <f t="shared" si="0"/>
        <v>0</v>
      </c>
    </row>
    <row r="82" spans="1:10" ht="15.75" thickBot="1">
      <c r="A82" s="7" t="s">
        <v>64</v>
      </c>
      <c r="B82" s="8"/>
      <c r="C82" s="38">
        <f>'Self-Assessment Questionnaire'!D559</f>
        <v>0</v>
      </c>
      <c r="D82" s="45">
        <v>2</v>
      </c>
      <c r="E82" s="45">
        <v>0</v>
      </c>
      <c r="F82" s="45"/>
      <c r="G82" s="45"/>
      <c r="H82" s="46"/>
      <c r="I82" s="168"/>
      <c r="J82" s="169">
        <f t="shared" si="0"/>
        <v>0</v>
      </c>
    </row>
    <row r="83" spans="1:10" ht="15.75" thickBot="1">
      <c r="A83" s="7" t="s">
        <v>65</v>
      </c>
      <c r="B83" s="8"/>
      <c r="C83" s="38">
        <f>'Self-Assessment Questionnaire'!D563</f>
        <v>0</v>
      </c>
      <c r="D83" s="45">
        <v>2</v>
      </c>
      <c r="E83" s="45">
        <v>0</v>
      </c>
      <c r="F83" s="45"/>
      <c r="G83" s="45"/>
      <c r="H83" s="46"/>
      <c r="I83" s="168"/>
      <c r="J83" s="169">
        <f t="shared" si="0"/>
        <v>0</v>
      </c>
    </row>
    <row r="84" spans="1:10" ht="15.75" thickBot="1">
      <c r="A84" s="7" t="s">
        <v>66</v>
      </c>
      <c r="B84" s="8"/>
      <c r="C84" s="38">
        <f>'Self-Assessment Questionnaire'!D567</f>
        <v>0</v>
      </c>
      <c r="D84" s="45">
        <v>2</v>
      </c>
      <c r="E84" s="45">
        <v>0</v>
      </c>
      <c r="F84" s="45"/>
      <c r="G84" s="45"/>
      <c r="H84" s="46"/>
      <c r="I84" s="168"/>
      <c r="J84" s="169">
        <f t="shared" si="0"/>
        <v>0</v>
      </c>
    </row>
    <row r="85" spans="1:10" ht="15.75" thickBot="1">
      <c r="A85" s="7" t="s">
        <v>67</v>
      </c>
      <c r="B85" s="8"/>
      <c r="C85" s="38">
        <f>'Self-Assessment Questionnaire'!D571</f>
        <v>0</v>
      </c>
      <c r="D85" s="45">
        <v>2</v>
      </c>
      <c r="E85" s="45">
        <v>0</v>
      </c>
      <c r="F85" s="45"/>
      <c r="G85" s="45"/>
      <c r="H85" s="46"/>
      <c r="I85" s="168"/>
      <c r="J85" s="169">
        <f t="shared" si="0"/>
        <v>0</v>
      </c>
    </row>
    <row r="86" spans="1:10" ht="15.75" thickBot="1">
      <c r="A86" s="7" t="s">
        <v>68</v>
      </c>
      <c r="B86" s="8"/>
      <c r="C86" s="38">
        <f>'Self-Assessment Questionnaire'!D575</f>
        <v>0</v>
      </c>
      <c r="D86" s="45">
        <v>2</v>
      </c>
      <c r="E86" s="45">
        <v>0</v>
      </c>
      <c r="F86" s="45"/>
      <c r="G86" s="45"/>
      <c r="H86" s="46"/>
      <c r="I86" s="168"/>
      <c r="J86" s="169">
        <f t="shared" si="0"/>
        <v>0</v>
      </c>
    </row>
    <row r="87" spans="1:10" ht="15.75" thickBot="1">
      <c r="A87" s="7" t="s">
        <v>83</v>
      </c>
      <c r="B87" s="8"/>
      <c r="C87" s="38">
        <f>'Self-Assessment Questionnaire'!D579</f>
        <v>0</v>
      </c>
      <c r="D87" s="45">
        <v>2</v>
      </c>
      <c r="E87" s="45">
        <v>0</v>
      </c>
      <c r="F87" s="45"/>
      <c r="G87" s="45"/>
      <c r="H87" s="46"/>
      <c r="I87" s="168"/>
      <c r="J87" s="169">
        <f t="shared" si="0"/>
        <v>0</v>
      </c>
    </row>
    <row r="88" spans="1:10" ht="15.75" thickBot="1">
      <c r="A88" s="9" t="s">
        <v>70</v>
      </c>
      <c r="B88" s="10"/>
      <c r="C88" s="39">
        <f>'Self-Assessment Questionnaire'!D583</f>
        <v>0</v>
      </c>
      <c r="D88" s="47">
        <v>2</v>
      </c>
      <c r="E88" s="47">
        <v>0</v>
      </c>
      <c r="F88" s="47"/>
      <c r="G88" s="47"/>
      <c r="H88" s="48"/>
      <c r="I88" s="168"/>
      <c r="J88" s="170">
        <f t="shared" si="0"/>
        <v>0</v>
      </c>
    </row>
    <row r="89" spans="1:10" ht="15.75" thickBot="1">
      <c r="A89" s="14"/>
      <c r="B89" s="14"/>
      <c r="C89" s="42"/>
      <c r="D89" s="14"/>
      <c r="E89" s="14"/>
      <c r="F89" s="14"/>
      <c r="G89" s="14"/>
      <c r="H89" s="52" t="s">
        <v>328</v>
      </c>
      <c r="I89" s="171">
        <f>SUM(I74:I75)</f>
        <v>0</v>
      </c>
      <c r="J89" s="170">
        <f>SUM(J76:J88)</f>
        <v>0</v>
      </c>
    </row>
    <row r="90" spans="1:10" ht="16.5" thickBot="1">
      <c r="A90" s="2"/>
    </row>
    <row r="91" spans="1:10" ht="23.25" customHeight="1" thickBot="1">
      <c r="C91" s="180"/>
      <c r="D91" s="180"/>
      <c r="E91" s="73"/>
      <c r="F91" s="73"/>
      <c r="G91" s="350" t="s">
        <v>427</v>
      </c>
      <c r="H91" s="351"/>
      <c r="I91" s="194" t="s">
        <v>428</v>
      </c>
      <c r="J91" s="195" t="s">
        <v>329</v>
      </c>
    </row>
    <row r="92" spans="1:10" ht="15.75" thickBot="1">
      <c r="C92" s="196" t="s">
        <v>423</v>
      </c>
      <c r="D92" s="197"/>
      <c r="E92" s="198"/>
      <c r="F92" s="199"/>
      <c r="G92" s="344">
        <f>I23</f>
        <v>0</v>
      </c>
      <c r="H92" s="345"/>
      <c r="I92" s="176">
        <f>J23</f>
        <v>0</v>
      </c>
      <c r="J92" s="178">
        <f t="shared" ref="J92:J97" si="1">SUM(G92:I92)</f>
        <v>0</v>
      </c>
    </row>
    <row r="93" spans="1:10" ht="15.75" thickBot="1">
      <c r="C93" s="196" t="s">
        <v>424</v>
      </c>
      <c r="D93" s="197"/>
      <c r="E93" s="198"/>
      <c r="F93" s="199"/>
      <c r="G93" s="344">
        <f>I55</f>
        <v>0</v>
      </c>
      <c r="H93" s="345"/>
      <c r="I93" s="176">
        <f>J55</f>
        <v>0</v>
      </c>
      <c r="J93" s="178">
        <f t="shared" si="1"/>
        <v>0</v>
      </c>
    </row>
    <row r="94" spans="1:10" ht="15.75" thickBot="1">
      <c r="C94" s="196" t="s">
        <v>425</v>
      </c>
      <c r="D94" s="197"/>
      <c r="E94" s="198"/>
      <c r="F94" s="199"/>
      <c r="G94" s="344">
        <f>I70</f>
        <v>0</v>
      </c>
      <c r="H94" s="345"/>
      <c r="I94" s="176">
        <f>J70</f>
        <v>0</v>
      </c>
      <c r="J94" s="178">
        <f t="shared" si="1"/>
        <v>0</v>
      </c>
    </row>
    <row r="95" spans="1:10" ht="15.75" thickBot="1">
      <c r="C95" s="196" t="s">
        <v>426</v>
      </c>
      <c r="D95" s="197"/>
      <c r="E95" s="198"/>
      <c r="F95" s="199"/>
      <c r="G95" s="344">
        <f>I89</f>
        <v>0</v>
      </c>
      <c r="H95" s="345"/>
      <c r="I95" s="176">
        <f>J89</f>
        <v>0</v>
      </c>
      <c r="J95" s="178">
        <f t="shared" si="1"/>
        <v>0</v>
      </c>
    </row>
    <row r="96" spans="1:10" ht="24" thickBot="1">
      <c r="C96" s="207" t="s">
        <v>329</v>
      </c>
      <c r="D96" s="208"/>
      <c r="E96" s="209"/>
      <c r="F96" s="210"/>
      <c r="G96" s="352">
        <f>SUM(G92:G95)</f>
        <v>0</v>
      </c>
      <c r="H96" s="353"/>
      <c r="I96" s="205">
        <f>SUM(I92:I95)</f>
        <v>0</v>
      </c>
      <c r="J96" s="206">
        <f>SUM(G96:I96)</f>
        <v>0</v>
      </c>
    </row>
    <row r="97" spans="1:10" ht="15.75" thickBot="1">
      <c r="C97" s="200" t="s">
        <v>422</v>
      </c>
      <c r="D97" s="201"/>
      <c r="E97" s="201"/>
      <c r="F97" s="202"/>
      <c r="G97" s="354">
        <v>211</v>
      </c>
      <c r="H97" s="355"/>
      <c r="I97" s="203">
        <v>109</v>
      </c>
      <c r="J97" s="204">
        <f t="shared" si="1"/>
        <v>320</v>
      </c>
    </row>
    <row r="98" spans="1:10" ht="30" customHeight="1" thickBot="1">
      <c r="C98" s="341" t="s">
        <v>430</v>
      </c>
      <c r="D98" s="342"/>
      <c r="E98" s="342"/>
      <c r="F98" s="343"/>
      <c r="G98" s="356">
        <f>J96</f>
        <v>0</v>
      </c>
      <c r="H98" s="357"/>
      <c r="I98" s="339" t="str">
        <f>IF(G98&gt;=320,"Congratulations, you've reached the self-declaration minimum!", IF(G98&lt;320,"Please check Capability Matrix tab for an overview of opportunity areas"," "))</f>
        <v>Please check Capability Matrix tab for an overview of opportunity areas</v>
      </c>
      <c r="J98" s="340"/>
    </row>
    <row r="99" spans="1:10">
      <c r="C99" s="182"/>
      <c r="D99" s="183"/>
      <c r="E99" s="183"/>
      <c r="F99" s="183"/>
      <c r="G99" s="184"/>
      <c r="H99" s="184"/>
      <c r="I99" s="184"/>
      <c r="J99" s="179"/>
    </row>
    <row r="100" spans="1:10">
      <c r="C100" s="182"/>
      <c r="D100" s="183"/>
      <c r="E100" s="183"/>
      <c r="F100" s="183"/>
      <c r="G100" s="184"/>
      <c r="H100" s="184"/>
      <c r="I100" s="184"/>
      <c r="J100" s="179"/>
    </row>
    <row r="101" spans="1:10" ht="15.75" thickBot="1">
      <c r="A101" s="348" t="s">
        <v>429</v>
      </c>
      <c r="B101" s="348"/>
      <c r="C101" s="348"/>
      <c r="D101" s="348"/>
      <c r="E101" s="348"/>
      <c r="F101" s="348"/>
      <c r="G101" s="184"/>
      <c r="H101" s="184"/>
      <c r="I101" s="184"/>
      <c r="J101" s="179"/>
    </row>
    <row r="102" spans="1:10" ht="30.75" thickBot="1">
      <c r="C102" s="180"/>
      <c r="D102" s="180"/>
      <c r="E102" s="181"/>
      <c r="F102" s="181"/>
      <c r="G102" s="350" t="s">
        <v>330</v>
      </c>
      <c r="H102" s="351"/>
      <c r="I102" s="194" t="s">
        <v>331</v>
      </c>
      <c r="J102" s="195" t="s">
        <v>329</v>
      </c>
    </row>
    <row r="103" spans="1:10" ht="15.75" thickBot="1">
      <c r="C103" s="196" t="s">
        <v>423</v>
      </c>
      <c r="D103" s="197"/>
      <c r="E103" s="198"/>
      <c r="F103" s="199"/>
      <c r="G103" s="344">
        <v>88</v>
      </c>
      <c r="H103" s="345"/>
      <c r="I103" s="176">
        <v>36</v>
      </c>
      <c r="J103" s="178">
        <f>SUM(G103:I103)</f>
        <v>124</v>
      </c>
    </row>
    <row r="104" spans="1:10" ht="15.75" thickBot="1">
      <c r="C104" s="196" t="s">
        <v>424</v>
      </c>
      <c r="D104" s="197"/>
      <c r="E104" s="198"/>
      <c r="F104" s="199"/>
      <c r="G104" s="344">
        <v>128</v>
      </c>
      <c r="H104" s="345"/>
      <c r="I104" s="176">
        <v>50</v>
      </c>
      <c r="J104" s="178">
        <f>SUM(G104:I104)</f>
        <v>178</v>
      </c>
    </row>
    <row r="105" spans="1:10" ht="15.75" thickBot="1">
      <c r="C105" s="196" t="s">
        <v>425</v>
      </c>
      <c r="D105" s="197"/>
      <c r="E105" s="198"/>
      <c r="F105" s="199"/>
      <c r="G105" s="344">
        <v>42</v>
      </c>
      <c r="H105" s="345"/>
      <c r="I105" s="176">
        <v>16</v>
      </c>
      <c r="J105" s="178">
        <f>SUM(G105:I105)</f>
        <v>58</v>
      </c>
    </row>
    <row r="106" spans="1:10" ht="15.75" thickBot="1">
      <c r="C106" s="196" t="s">
        <v>426</v>
      </c>
      <c r="D106" s="197"/>
      <c r="E106" s="198"/>
      <c r="F106" s="199"/>
      <c r="G106" s="344">
        <v>16</v>
      </c>
      <c r="H106" s="345"/>
      <c r="I106" s="176">
        <v>26</v>
      </c>
      <c r="J106" s="178">
        <f>SUM(G106:I106)</f>
        <v>42</v>
      </c>
    </row>
    <row r="107" spans="1:10" ht="19.5" thickBot="1">
      <c r="C107" s="174" t="s">
        <v>332</v>
      </c>
      <c r="D107" s="175"/>
      <c r="E107" s="187"/>
      <c r="F107" s="188"/>
      <c r="G107" s="346">
        <f>SUM(G103:G106)</f>
        <v>274</v>
      </c>
      <c r="H107" s="347"/>
      <c r="I107" s="177">
        <f>SUM(I103:I106)</f>
        <v>128</v>
      </c>
      <c r="J107" s="193">
        <f>SUM(J103:J106)</f>
        <v>402</v>
      </c>
    </row>
  </sheetData>
  <sheetProtection password="970D" sheet="1"/>
  <mergeCells count="26">
    <mergeCell ref="G97:H97"/>
    <mergeCell ref="G98:H98"/>
    <mergeCell ref="A3:B3"/>
    <mergeCell ref="C1:J1"/>
    <mergeCell ref="A26:B26"/>
    <mergeCell ref="A58:B58"/>
    <mergeCell ref="A73:B73"/>
    <mergeCell ref="A2:H2"/>
    <mergeCell ref="A25:H25"/>
    <mergeCell ref="A72:J72"/>
    <mergeCell ref="G107:H107"/>
    <mergeCell ref="A101:F101"/>
    <mergeCell ref="A57:H57"/>
    <mergeCell ref="G92:H92"/>
    <mergeCell ref="G93:H93"/>
    <mergeCell ref="G91:H91"/>
    <mergeCell ref="G102:H102"/>
    <mergeCell ref="G94:H94"/>
    <mergeCell ref="G95:H95"/>
    <mergeCell ref="G96:H96"/>
    <mergeCell ref="I98:J98"/>
    <mergeCell ref="C98:F98"/>
    <mergeCell ref="G103:H103"/>
    <mergeCell ref="G104:H104"/>
    <mergeCell ref="G105:H105"/>
    <mergeCell ref="G106:H106"/>
  </mergeCells>
  <phoneticPr fontId="0" type="noConversion"/>
  <conditionalFormatting sqref="G98:H98">
    <cfRule type="cellIs" dxfId="196" priority="1" stopIfTrue="1" operator="greaterThanOrEqual">
      <formula>$J$97</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sheetPr>
    <tabColor rgb="FF00B050"/>
  </sheetPr>
  <dimension ref="A2:AK131"/>
  <sheetViews>
    <sheetView showGridLines="0" zoomScaleNormal="100" workbookViewId="0">
      <selection activeCell="A3" sqref="A3"/>
    </sheetView>
  </sheetViews>
  <sheetFormatPr defaultRowHeight="15"/>
  <cols>
    <col min="1" max="1" width="13.140625" style="133" customWidth="1"/>
    <col min="2" max="9" width="6.28515625" style="61" customWidth="1"/>
    <col min="10" max="16" width="6.85546875" style="61" customWidth="1"/>
    <col min="17" max="17" width="6.85546875" style="62" customWidth="1"/>
    <col min="18" max="36" width="6.85546875" style="61" customWidth="1"/>
    <col min="37" max="37" width="6.85546875" style="62" customWidth="1"/>
  </cols>
  <sheetData>
    <row r="2" spans="1:37" ht="15.75" thickBot="1"/>
    <row r="3" spans="1:37" ht="76.5" customHeight="1" thickBot="1">
      <c r="A3" s="152"/>
      <c r="B3" s="376" t="s">
        <v>432</v>
      </c>
      <c r="C3" s="377"/>
      <c r="D3" s="377"/>
      <c r="E3" s="377"/>
      <c r="F3" s="377"/>
      <c r="G3" s="377"/>
      <c r="H3" s="377"/>
      <c r="I3" s="378"/>
      <c r="J3" s="382" t="s">
        <v>345</v>
      </c>
      <c r="K3" s="383"/>
      <c r="L3" s="383"/>
      <c r="M3" s="383"/>
      <c r="N3" s="383"/>
      <c r="O3" s="383"/>
      <c r="P3" s="383"/>
      <c r="Q3" s="384"/>
      <c r="R3" s="376" t="s">
        <v>346</v>
      </c>
      <c r="S3" s="377"/>
      <c r="T3" s="377"/>
      <c r="U3" s="377"/>
      <c r="V3" s="377"/>
      <c r="W3" s="377"/>
      <c r="X3" s="377"/>
      <c r="Y3" s="377"/>
      <c r="Z3" s="377"/>
      <c r="AA3" s="377"/>
      <c r="AB3" s="377"/>
      <c r="AC3" s="377"/>
      <c r="AD3" s="378"/>
      <c r="AE3" s="376" t="s">
        <v>431</v>
      </c>
      <c r="AF3" s="377"/>
      <c r="AG3" s="377"/>
      <c r="AH3" s="377"/>
      <c r="AI3" s="377"/>
      <c r="AJ3" s="377"/>
      <c r="AK3" s="378"/>
    </row>
    <row r="4" spans="1:37">
      <c r="A4" s="361" t="s">
        <v>347</v>
      </c>
      <c r="B4" s="385" t="s">
        <v>348</v>
      </c>
      <c r="C4" s="386"/>
      <c r="D4" s="386"/>
      <c r="E4" s="386"/>
      <c r="F4" s="386"/>
      <c r="G4" s="386"/>
      <c r="H4" s="386"/>
      <c r="I4" s="387"/>
      <c r="J4" s="379" t="s">
        <v>349</v>
      </c>
      <c r="K4" s="380"/>
      <c r="L4" s="380"/>
      <c r="M4" s="380"/>
      <c r="N4" s="380"/>
      <c r="O4" s="380"/>
      <c r="P4" s="380"/>
      <c r="Q4" s="381"/>
      <c r="R4" s="379" t="s">
        <v>435</v>
      </c>
      <c r="S4" s="380"/>
      <c r="T4" s="380"/>
      <c r="U4" s="380"/>
      <c r="V4" s="380"/>
      <c r="W4" s="380"/>
      <c r="X4" s="380"/>
      <c r="Y4" s="380"/>
      <c r="Z4" s="380"/>
      <c r="AA4" s="380"/>
      <c r="AB4" s="380"/>
      <c r="AC4" s="380"/>
      <c r="AD4" s="381"/>
      <c r="AE4" s="379" t="s">
        <v>438</v>
      </c>
      <c r="AF4" s="380"/>
      <c r="AG4" s="380"/>
      <c r="AH4" s="380"/>
      <c r="AI4" s="380"/>
      <c r="AJ4" s="380"/>
      <c r="AK4" s="381"/>
    </row>
    <row r="5" spans="1:37">
      <c r="A5" s="362"/>
      <c r="B5" s="134" t="s">
        <v>30</v>
      </c>
      <c r="C5" s="135"/>
      <c r="D5" s="135"/>
      <c r="E5" s="135"/>
      <c r="F5" s="135"/>
      <c r="G5" s="135"/>
      <c r="H5" s="135"/>
      <c r="I5" s="136"/>
      <c r="J5" s="115" t="s">
        <v>1</v>
      </c>
      <c r="K5" s="143" t="s">
        <v>30</v>
      </c>
      <c r="L5" s="100"/>
      <c r="M5" s="100"/>
      <c r="N5" s="100"/>
      <c r="O5" s="100"/>
      <c r="P5" s="100"/>
      <c r="Q5" s="101"/>
      <c r="R5" s="115" t="s">
        <v>32</v>
      </c>
      <c r="S5" s="112" t="s">
        <v>40</v>
      </c>
      <c r="T5" s="100"/>
      <c r="U5" s="100"/>
      <c r="V5" s="100"/>
      <c r="W5" s="100"/>
      <c r="X5" s="100"/>
      <c r="Y5" s="100"/>
      <c r="Z5" s="100"/>
      <c r="AA5" s="100"/>
      <c r="AB5" s="100"/>
      <c r="AC5" s="100"/>
      <c r="AD5" s="213"/>
      <c r="AE5" s="98" t="s">
        <v>14</v>
      </c>
      <c r="AF5" s="112" t="s">
        <v>43</v>
      </c>
      <c r="AG5" s="100"/>
      <c r="AH5" s="100"/>
      <c r="AI5" s="100"/>
      <c r="AJ5" s="100"/>
      <c r="AK5" s="101"/>
    </row>
    <row r="6" spans="1:37">
      <c r="A6" s="362"/>
      <c r="B6" s="137">
        <f>$B$7</f>
        <v>0</v>
      </c>
      <c r="C6" s="138"/>
      <c r="D6" s="138"/>
      <c r="E6" s="138"/>
      <c r="F6" s="138"/>
      <c r="G6" s="138"/>
      <c r="H6" s="138"/>
      <c r="I6" s="139"/>
      <c r="J6" s="125">
        <f>J7</f>
        <v>0</v>
      </c>
      <c r="K6" s="138">
        <f>$B$7</f>
        <v>0</v>
      </c>
      <c r="L6" s="126"/>
      <c r="M6" s="126"/>
      <c r="N6" s="126"/>
      <c r="O6" s="126"/>
      <c r="P6" s="126"/>
      <c r="Q6" s="127"/>
      <c r="R6" s="125">
        <f>$R$103</f>
        <v>0</v>
      </c>
      <c r="S6" s="126">
        <f>$S$7</f>
        <v>0</v>
      </c>
      <c r="T6" s="126">
        <f>T7</f>
        <v>0</v>
      </c>
      <c r="U6" s="126">
        <f>U7</f>
        <v>0</v>
      </c>
      <c r="V6" s="126">
        <f>V7</f>
        <v>0</v>
      </c>
      <c r="W6" s="126">
        <f>W7</f>
        <v>0</v>
      </c>
      <c r="X6" s="126"/>
      <c r="Y6" s="126"/>
      <c r="Z6" s="126"/>
      <c r="AA6" s="126"/>
      <c r="AB6" s="126"/>
      <c r="AC6" s="126"/>
      <c r="AD6" s="127"/>
      <c r="AE6" s="137">
        <f>$R$11</f>
        <v>0</v>
      </c>
      <c r="AF6" s="126">
        <f>$AF$7</f>
        <v>0</v>
      </c>
      <c r="AG6" s="126"/>
      <c r="AH6" s="126"/>
      <c r="AI6" s="126"/>
      <c r="AJ6" s="126"/>
      <c r="AK6" s="127"/>
    </row>
    <row r="7" spans="1:37">
      <c r="A7" s="362"/>
      <c r="B7" s="140">
        <f>IF('Self-Assessment Questionnaire'!$D$263="e", 3, IF('Self-Assessment Questionnaire'!$D$263="d", 2, IF('Self-Assessment Questionnaire'!$D$263="c", 2, IF('Self-Assessment Questionnaire'!$D$263="", 0, -1))))</f>
        <v>0</v>
      </c>
      <c r="C7" s="141"/>
      <c r="D7" s="141"/>
      <c r="E7" s="141"/>
      <c r="F7" s="141"/>
      <c r="G7" s="141"/>
      <c r="H7" s="141"/>
      <c r="I7" s="257"/>
      <c r="J7" s="131">
        <f>IF('Self-Assessment Questionnaire'!$D$15="e", 3, IF('Self-Assessment Questionnaire'!$D$15="d", 2, IF('Self-Assessment Questionnaire'!$D$15="c", 2, IF('Self-Assessment Questionnaire'!$D$15="", 0, -1))))</f>
        <v>0</v>
      </c>
      <c r="K7" s="118"/>
      <c r="L7" s="118"/>
      <c r="M7" s="118"/>
      <c r="N7" s="118"/>
      <c r="O7" s="118"/>
      <c r="P7" s="118"/>
      <c r="Q7" s="119"/>
      <c r="R7" s="99"/>
      <c r="S7" s="121">
        <f>IF('Self-Assessment Questionnaire'!$D$355="d", 3, IF('Self-Assessment Questionnaire'!$D$355="c", 2, IF('Self-Assessment Questionnaire'!$D$355="b", 2, IF('Self-Assessment Questionnaire'!$D$355="", 0, -1))))</f>
        <v>0</v>
      </c>
      <c r="T7" s="118"/>
      <c r="U7" s="118"/>
      <c r="V7" s="118"/>
      <c r="W7" s="118"/>
      <c r="X7" s="118"/>
      <c r="Y7" s="118"/>
      <c r="Z7" s="118"/>
      <c r="AA7" s="118"/>
      <c r="AB7" s="118"/>
      <c r="AC7" s="118"/>
      <c r="AD7" s="242"/>
      <c r="AE7" s="99">
        <f>$B$7</f>
        <v>0</v>
      </c>
      <c r="AF7" s="138">
        <f>IF('Self-Assessment Questionnaire'!$D$396="b", 3, IF('Self-Assessment Questionnaire'!$D$396="d", 2, IF('Self-Assessment Questionnaire'!$D$396="c", 2, IF('Self-Assessment Questionnaire'!$D$396="", 0, -1))))</f>
        <v>0</v>
      </c>
      <c r="AG7" s="118"/>
      <c r="AH7" s="118"/>
      <c r="AI7" s="118"/>
      <c r="AJ7" s="118"/>
      <c r="AK7" s="119"/>
    </row>
    <row r="8" spans="1:37">
      <c r="A8" s="362"/>
      <c r="B8" s="370" t="s">
        <v>350</v>
      </c>
      <c r="C8" s="371"/>
      <c r="D8" s="371"/>
      <c r="E8" s="371"/>
      <c r="F8" s="371"/>
      <c r="G8" s="371"/>
      <c r="H8" s="371"/>
      <c r="I8" s="372"/>
      <c r="J8" s="373" t="s">
        <v>351</v>
      </c>
      <c r="K8" s="374"/>
      <c r="L8" s="374"/>
      <c r="M8" s="374"/>
      <c r="N8" s="374"/>
      <c r="O8" s="374"/>
      <c r="P8" s="374"/>
      <c r="Q8" s="375"/>
      <c r="R8" s="373" t="s">
        <v>436</v>
      </c>
      <c r="S8" s="374"/>
      <c r="T8" s="374"/>
      <c r="U8" s="374"/>
      <c r="V8" s="374"/>
      <c r="W8" s="374"/>
      <c r="X8" s="374"/>
      <c r="Y8" s="374"/>
      <c r="Z8" s="374"/>
      <c r="AA8" s="374"/>
      <c r="AB8" s="374"/>
      <c r="AC8" s="374"/>
      <c r="AD8" s="375"/>
      <c r="AE8" s="373" t="s">
        <v>439</v>
      </c>
      <c r="AF8" s="374"/>
      <c r="AG8" s="374"/>
      <c r="AH8" s="374"/>
      <c r="AI8" s="374"/>
      <c r="AJ8" s="374"/>
      <c r="AK8" s="375"/>
    </row>
    <row r="9" spans="1:37">
      <c r="A9" s="362"/>
      <c r="B9" s="98" t="s">
        <v>20</v>
      </c>
      <c r="C9" s="113" t="s">
        <v>21</v>
      </c>
      <c r="D9" s="142"/>
      <c r="E9" s="142"/>
      <c r="F9" s="142"/>
      <c r="G9" s="142"/>
      <c r="H9" s="142"/>
      <c r="I9" s="258"/>
      <c r="J9" s="98" t="s">
        <v>2</v>
      </c>
      <c r="K9" s="102"/>
      <c r="L9" s="102"/>
      <c r="M9" s="102"/>
      <c r="N9" s="102"/>
      <c r="O9" s="102"/>
      <c r="P9" s="102"/>
      <c r="Q9" s="101"/>
      <c r="R9" s="98" t="s">
        <v>14</v>
      </c>
      <c r="S9" s="112" t="s">
        <v>18</v>
      </c>
      <c r="T9" s="116" t="s">
        <v>38</v>
      </c>
      <c r="U9" s="102"/>
      <c r="V9" s="102"/>
      <c r="W9" s="102"/>
      <c r="X9" s="102"/>
      <c r="Y9" s="102"/>
      <c r="Z9" s="102"/>
      <c r="AA9" s="102"/>
      <c r="AB9" s="102"/>
      <c r="AC9" s="102"/>
      <c r="AD9" s="212"/>
      <c r="AE9" s="98" t="s">
        <v>17</v>
      </c>
      <c r="AF9" s="102"/>
      <c r="AG9" s="102"/>
      <c r="AH9" s="102"/>
      <c r="AI9" s="102"/>
      <c r="AJ9" s="102"/>
      <c r="AK9" s="101"/>
    </row>
    <row r="10" spans="1:37">
      <c r="A10" s="362"/>
      <c r="B10" s="125">
        <f>$C$45</f>
        <v>0</v>
      </c>
      <c r="C10" s="126">
        <f>$D$45</f>
        <v>0</v>
      </c>
      <c r="D10" s="138"/>
      <c r="E10" s="138"/>
      <c r="F10" s="138"/>
      <c r="G10" s="138"/>
      <c r="H10" s="138"/>
      <c r="I10" s="139"/>
      <c r="J10" s="125">
        <f t="shared" ref="J10:O10" si="0">J11</f>
        <v>0</v>
      </c>
      <c r="K10" s="126">
        <f t="shared" si="0"/>
        <v>0</v>
      </c>
      <c r="L10" s="126">
        <f t="shared" si="0"/>
        <v>0</v>
      </c>
      <c r="M10" s="126">
        <f t="shared" si="0"/>
        <v>0</v>
      </c>
      <c r="N10" s="126">
        <f t="shared" si="0"/>
        <v>0</v>
      </c>
      <c r="O10" s="126">
        <f t="shared" si="0"/>
        <v>0</v>
      </c>
      <c r="P10" s="126"/>
      <c r="Q10" s="127">
        <f>Q11</f>
        <v>0</v>
      </c>
      <c r="R10" s="137">
        <f>$R$11</f>
        <v>0</v>
      </c>
      <c r="S10" s="126">
        <f>$AE$31</f>
        <v>0</v>
      </c>
      <c r="T10" s="126">
        <f>$T$11</f>
        <v>0</v>
      </c>
      <c r="U10" s="126"/>
      <c r="V10" s="126"/>
      <c r="W10" s="126">
        <f>W11</f>
        <v>0</v>
      </c>
      <c r="X10" s="126"/>
      <c r="Y10" s="126"/>
      <c r="Z10" s="126"/>
      <c r="AA10" s="126"/>
      <c r="AB10" s="126"/>
      <c r="AC10" s="126"/>
      <c r="AD10" s="127"/>
      <c r="AE10" s="125">
        <f>$AE$11</f>
        <v>0</v>
      </c>
      <c r="AF10" s="126"/>
      <c r="AG10" s="126"/>
      <c r="AH10" s="126">
        <f>AH11</f>
        <v>0</v>
      </c>
      <c r="AI10" s="126">
        <f>AI11</f>
        <v>0</v>
      </c>
      <c r="AJ10" s="126">
        <f>AJ11</f>
        <v>0</v>
      </c>
      <c r="AK10" s="127">
        <f>AK11</f>
        <v>0</v>
      </c>
    </row>
    <row r="11" spans="1:37">
      <c r="A11" s="362"/>
      <c r="B11" s="137">
        <f>IF('Self-Assessment Questionnaire'!$D$181="b", 3, IF('Self-Assessment Questionnaire'!$D$181="d", 2, IF('Self-Assessment Questionnaire'!$D$181="c", 2, IF('Self-Assessment Questionnaire'!$D$181="", 0, -1))))</f>
        <v>0</v>
      </c>
      <c r="C11" s="141"/>
      <c r="D11" s="141"/>
      <c r="E11" s="141"/>
      <c r="F11" s="141"/>
      <c r="G11" s="141"/>
      <c r="H11" s="141"/>
      <c r="I11" s="257"/>
      <c r="J11" s="120">
        <f>IF('Self-Assessment Questionnaire'!$D$22="e", 3, IF('Self-Assessment Questionnaire'!$D$22="d", 2, IF('Self-Assessment Questionnaire'!$D$22="c", 2, IF('Self-Assessment Questionnaire'!$D$22="", 0, -1))))</f>
        <v>0</v>
      </c>
      <c r="K11" s="118"/>
      <c r="L11" s="118"/>
      <c r="M11" s="118"/>
      <c r="N11" s="118"/>
      <c r="O11" s="118"/>
      <c r="P11" s="118"/>
      <c r="Q11" s="119"/>
      <c r="R11" s="146">
        <f>IF('Self-Assessment Questionnaire'!$D$126="b",3,IF('Self-Assessment Questionnaire'!$D$126="",0,-1))</f>
        <v>0</v>
      </c>
      <c r="S11" s="118"/>
      <c r="T11" s="138">
        <f>IF('Self-Assessment Questionnaire'!$D$339="b", 3, IF('Self-Assessment Questionnaire'!$D$339="d", 2, IF('Self-Assessment Questionnaire'!$D$339="c", 2, IF('Self-Assessment Questionnaire'!$D$339="", 0, -1))))</f>
        <v>0</v>
      </c>
      <c r="U11" s="118"/>
      <c r="V11" s="118"/>
      <c r="W11" s="118"/>
      <c r="X11" s="118"/>
      <c r="Y11" s="118"/>
      <c r="Z11" s="118"/>
      <c r="AA11" s="118"/>
      <c r="AB11" s="118"/>
      <c r="AC11" s="118"/>
      <c r="AD11" s="242"/>
      <c r="AE11" s="123">
        <f>IF('Self-Assessment Questionnaire'!$D$147="d", 3, IF('Self-Assessment Questionnaire'!$D$147="c", 2, IF('Self-Assessment Questionnaire'!$D$147="b", 2, IF('Self-Assessment Questionnaire'!$D$147="", 0, -1))))</f>
        <v>0</v>
      </c>
      <c r="AF11" s="118"/>
      <c r="AG11" s="118"/>
      <c r="AH11" s="118"/>
      <c r="AI11" s="118"/>
      <c r="AJ11" s="118"/>
      <c r="AK11" s="119"/>
    </row>
    <row r="12" spans="1:37">
      <c r="A12" s="362"/>
      <c r="B12" s="370" t="s">
        <v>352</v>
      </c>
      <c r="C12" s="371"/>
      <c r="D12" s="371"/>
      <c r="E12" s="371"/>
      <c r="F12" s="371"/>
      <c r="G12" s="371"/>
      <c r="H12" s="371"/>
      <c r="I12" s="372"/>
      <c r="J12" s="373" t="s">
        <v>353</v>
      </c>
      <c r="K12" s="374"/>
      <c r="L12" s="374"/>
      <c r="M12" s="374"/>
      <c r="N12" s="374"/>
      <c r="O12" s="374"/>
      <c r="P12" s="374"/>
      <c r="Q12" s="375"/>
      <c r="R12" s="373" t="s">
        <v>437</v>
      </c>
      <c r="S12" s="374"/>
      <c r="T12" s="374"/>
      <c r="U12" s="374"/>
      <c r="V12" s="374"/>
      <c r="W12" s="374"/>
      <c r="X12" s="374"/>
      <c r="Y12" s="374"/>
      <c r="Z12" s="374"/>
      <c r="AA12" s="374"/>
      <c r="AB12" s="374"/>
      <c r="AC12" s="374"/>
      <c r="AD12" s="375"/>
      <c r="AE12" s="373" t="s">
        <v>440</v>
      </c>
      <c r="AF12" s="374"/>
      <c r="AG12" s="374"/>
      <c r="AH12" s="374"/>
      <c r="AI12" s="374"/>
      <c r="AJ12" s="374"/>
      <c r="AK12" s="375"/>
    </row>
    <row r="13" spans="1:37">
      <c r="A13" s="362"/>
      <c r="B13" s="134" t="s">
        <v>19</v>
      </c>
      <c r="C13" s="112" t="s">
        <v>25</v>
      </c>
      <c r="D13" s="135"/>
      <c r="E13" s="135"/>
      <c r="F13" s="135"/>
      <c r="G13" s="135"/>
      <c r="H13" s="135"/>
      <c r="I13" s="136"/>
      <c r="J13" s="115" t="s">
        <v>1</v>
      </c>
      <c r="K13" s="143" t="s">
        <v>30</v>
      </c>
      <c r="L13" s="100"/>
      <c r="M13" s="102"/>
      <c r="N13" s="102"/>
      <c r="O13" s="102"/>
      <c r="P13" s="102"/>
      <c r="Q13" s="101"/>
      <c r="R13" s="98" t="s">
        <v>22</v>
      </c>
      <c r="S13" s="113" t="s">
        <v>23</v>
      </c>
      <c r="T13" s="116" t="s">
        <v>24</v>
      </c>
      <c r="U13" s="102"/>
      <c r="V13" s="102"/>
      <c r="W13" s="102"/>
      <c r="X13" s="102"/>
      <c r="Y13" s="102"/>
      <c r="Z13" s="102"/>
      <c r="AA13" s="102"/>
      <c r="AB13" s="102"/>
      <c r="AC13" s="102"/>
      <c r="AD13" s="212"/>
      <c r="AE13" s="98" t="s">
        <v>481</v>
      </c>
      <c r="AF13" s="102"/>
      <c r="AG13" s="102"/>
      <c r="AH13" s="102"/>
      <c r="AI13" s="102"/>
      <c r="AJ13" s="102"/>
      <c r="AK13" s="101"/>
    </row>
    <row r="14" spans="1:37">
      <c r="A14" s="362"/>
      <c r="B14" s="137">
        <f>$B$15</f>
        <v>0</v>
      </c>
      <c r="C14" s="126">
        <f>$B$49</f>
        <v>0</v>
      </c>
      <c r="D14" s="138">
        <f t="shared" ref="D14:Q14" si="1">D15</f>
        <v>0</v>
      </c>
      <c r="E14" s="138">
        <f t="shared" si="1"/>
        <v>0</v>
      </c>
      <c r="F14" s="138">
        <f t="shared" si="1"/>
        <v>0</v>
      </c>
      <c r="G14" s="138"/>
      <c r="H14" s="138"/>
      <c r="I14" s="139">
        <f t="shared" si="1"/>
        <v>0</v>
      </c>
      <c r="J14" s="125">
        <f t="shared" si="1"/>
        <v>0</v>
      </c>
      <c r="K14" s="138">
        <f>$B$7</f>
        <v>0</v>
      </c>
      <c r="L14" s="126"/>
      <c r="M14" s="126">
        <f t="shared" si="1"/>
        <v>0</v>
      </c>
      <c r="N14" s="126">
        <f t="shared" si="1"/>
        <v>0</v>
      </c>
      <c r="O14" s="126">
        <f t="shared" si="1"/>
        <v>0</v>
      </c>
      <c r="P14" s="126"/>
      <c r="Q14" s="127">
        <f t="shared" si="1"/>
        <v>0</v>
      </c>
      <c r="R14" s="125">
        <f>$R$15</f>
        <v>0</v>
      </c>
      <c r="S14" s="126">
        <f>$L$45</f>
        <v>0</v>
      </c>
      <c r="T14" s="126">
        <f>$K$23</f>
        <v>0</v>
      </c>
      <c r="U14" s="126"/>
      <c r="V14" s="126"/>
      <c r="W14" s="126"/>
      <c r="X14" s="126"/>
      <c r="Y14" s="126"/>
      <c r="Z14" s="126"/>
      <c r="AA14" s="126"/>
      <c r="AB14" s="126"/>
      <c r="AC14" s="126"/>
      <c r="AD14" s="127"/>
      <c r="AE14" s="125"/>
      <c r="AF14" s="126"/>
      <c r="AG14" s="126"/>
      <c r="AH14" s="126"/>
      <c r="AI14" s="126"/>
      <c r="AJ14" s="126"/>
      <c r="AK14" s="127"/>
    </row>
    <row r="15" spans="1:37">
      <c r="A15" s="362"/>
      <c r="B15" s="137">
        <f>IF('Self-Assessment Questionnaire'!$D$173="e", 3, IF('Self-Assessment Questionnaire'!$D$173="d", 2, IF('Self-Assessment Questionnaire'!$D$173="c", 2, IF('Self-Assessment Questionnaire'!$D$173="", 0, -1))))</f>
        <v>0</v>
      </c>
      <c r="C15" s="141">
        <f>IF('Self-Assessment Questionnaire'!$D$227="d", 3, IF('Self-Assessment Questionnaire'!$D$227="c", 2, IF('Self-Assessment Questionnaire'!$D$227="b", 2, IF('Self-Assessment Questionnaire'!$D$227="", 0, -1))))</f>
        <v>0</v>
      </c>
      <c r="D15" s="141"/>
      <c r="E15" s="141"/>
      <c r="F15" s="141"/>
      <c r="G15" s="141"/>
      <c r="H15" s="141"/>
      <c r="I15" s="257"/>
      <c r="J15" s="131">
        <f>IF('Self-Assessment Questionnaire'!$D$15="e", 3, IF('Self-Assessment Questionnaire'!$D$15="d", 2, IF('Self-Assessment Questionnaire'!$D$15="c", 2, IF('Self-Assessment Questionnaire'!$D$15="", 0, -1))))</f>
        <v>0</v>
      </c>
      <c r="K15" s="121"/>
      <c r="L15" s="121"/>
      <c r="M15" s="121"/>
      <c r="N15" s="121"/>
      <c r="O15" s="121"/>
      <c r="P15" s="121"/>
      <c r="Q15" s="119"/>
      <c r="R15" s="122">
        <f>IF('Self-Assessment Questionnaire'!$D$197="d", 3, IF('Self-Assessment Questionnaire'!$D$197="c", 2, IF('Self-Assessment Questionnaire'!$D$197="b", 2, IF('Self-Assessment Questionnaire'!$D$197="", 0, -1))))</f>
        <v>0</v>
      </c>
      <c r="S15" s="121"/>
      <c r="T15" s="121"/>
      <c r="U15" s="121"/>
      <c r="V15" s="121"/>
      <c r="W15" s="121"/>
      <c r="X15" s="121"/>
      <c r="Y15" s="121"/>
      <c r="Z15" s="121"/>
      <c r="AA15" s="121"/>
      <c r="AB15" s="121"/>
      <c r="AC15" s="121"/>
      <c r="AD15" s="124"/>
      <c r="AE15" s="99">
        <f>$B$7</f>
        <v>0</v>
      </c>
      <c r="AF15" s="121"/>
      <c r="AG15" s="121"/>
      <c r="AH15" s="121"/>
      <c r="AI15" s="121"/>
      <c r="AJ15" s="121"/>
      <c r="AK15" s="119"/>
    </row>
    <row r="16" spans="1:37">
      <c r="A16" s="362"/>
      <c r="B16" s="370" t="s">
        <v>355</v>
      </c>
      <c r="C16" s="371"/>
      <c r="D16" s="371"/>
      <c r="E16" s="371"/>
      <c r="F16" s="371"/>
      <c r="G16" s="371"/>
      <c r="H16" s="371"/>
      <c r="I16" s="372"/>
      <c r="J16" s="373" t="s">
        <v>354</v>
      </c>
      <c r="K16" s="374"/>
      <c r="L16" s="374"/>
      <c r="M16" s="374"/>
      <c r="N16" s="374"/>
      <c r="O16" s="374"/>
      <c r="P16" s="374"/>
      <c r="Q16" s="375"/>
      <c r="R16" s="373"/>
      <c r="S16" s="374"/>
      <c r="T16" s="374"/>
      <c r="U16" s="374"/>
      <c r="V16" s="374"/>
      <c r="W16" s="374"/>
      <c r="X16" s="374"/>
      <c r="Y16" s="374"/>
      <c r="Z16" s="374"/>
      <c r="AA16" s="374"/>
      <c r="AB16" s="374"/>
      <c r="AC16" s="374"/>
      <c r="AD16" s="375"/>
      <c r="AE16" s="373" t="s">
        <v>441</v>
      </c>
      <c r="AF16" s="374"/>
      <c r="AG16" s="374"/>
      <c r="AH16" s="374"/>
      <c r="AI16" s="374"/>
      <c r="AJ16" s="374"/>
      <c r="AK16" s="375"/>
    </row>
    <row r="17" spans="1:37">
      <c r="A17" s="362"/>
      <c r="B17" s="134" t="s">
        <v>9</v>
      </c>
      <c r="C17" s="113" t="s">
        <v>21</v>
      </c>
      <c r="D17" s="144"/>
      <c r="E17" s="144"/>
      <c r="F17" s="144"/>
      <c r="G17" s="144"/>
      <c r="H17" s="144"/>
      <c r="I17" s="145"/>
      <c r="J17" s="98" t="s">
        <v>3</v>
      </c>
      <c r="K17" s="110"/>
      <c r="L17" s="110"/>
      <c r="M17" s="110"/>
      <c r="N17" s="110"/>
      <c r="O17" s="110"/>
      <c r="P17" s="110"/>
      <c r="Q17" s="111"/>
      <c r="R17" s="98"/>
      <c r="S17" s="110"/>
      <c r="T17" s="110"/>
      <c r="U17" s="110"/>
      <c r="V17" s="110"/>
      <c r="W17" s="110"/>
      <c r="X17" s="110"/>
      <c r="Y17" s="110"/>
      <c r="Z17" s="110"/>
      <c r="AA17" s="110"/>
      <c r="AB17" s="110"/>
      <c r="AC17" s="110"/>
      <c r="AD17" s="111"/>
      <c r="AE17" s="114" t="s">
        <v>7</v>
      </c>
      <c r="AF17" s="113" t="s">
        <v>8</v>
      </c>
      <c r="AG17" s="113" t="s">
        <v>12</v>
      </c>
      <c r="AH17" s="110"/>
      <c r="AI17" s="110"/>
      <c r="AJ17" s="110"/>
      <c r="AK17" s="111"/>
    </row>
    <row r="18" spans="1:37">
      <c r="A18" s="362"/>
      <c r="B18" s="137">
        <f>$B$19</f>
        <v>0</v>
      </c>
      <c r="C18" s="126">
        <f>$D$45</f>
        <v>0</v>
      </c>
      <c r="D18" s="138">
        <f>D19</f>
        <v>0</v>
      </c>
      <c r="E18" s="138">
        <f>E19</f>
        <v>0</v>
      </c>
      <c r="F18" s="138">
        <f>F19</f>
        <v>0</v>
      </c>
      <c r="G18" s="138"/>
      <c r="H18" s="138"/>
      <c r="I18" s="139">
        <f t="shared" ref="I18:O18" si="2">I19</f>
        <v>0</v>
      </c>
      <c r="J18" s="125">
        <f t="shared" si="2"/>
        <v>0</v>
      </c>
      <c r="K18" s="126">
        <f t="shared" si="2"/>
        <v>0</v>
      </c>
      <c r="L18" s="126">
        <f t="shared" si="2"/>
        <v>0</v>
      </c>
      <c r="M18" s="126">
        <f t="shared" si="2"/>
        <v>0</v>
      </c>
      <c r="N18" s="126">
        <f t="shared" si="2"/>
        <v>0</v>
      </c>
      <c r="O18" s="126">
        <f t="shared" si="2"/>
        <v>0</v>
      </c>
      <c r="P18" s="126"/>
      <c r="Q18" s="127">
        <f>Q19</f>
        <v>0</v>
      </c>
      <c r="R18" s="125"/>
      <c r="S18" s="126"/>
      <c r="T18" s="126"/>
      <c r="U18" s="126"/>
      <c r="V18" s="126"/>
      <c r="W18" s="126"/>
      <c r="X18" s="126"/>
      <c r="Y18" s="126"/>
      <c r="Z18" s="126"/>
      <c r="AA18" s="126"/>
      <c r="AB18" s="126"/>
      <c r="AC18" s="126"/>
      <c r="AD18" s="127"/>
      <c r="AE18" s="125">
        <f>$J$49</f>
        <v>0</v>
      </c>
      <c r="AF18" s="126">
        <f>$K$49</f>
        <v>0</v>
      </c>
      <c r="AG18" s="126">
        <f>$R$41</f>
        <v>0</v>
      </c>
      <c r="AH18" s="126">
        <f>AH19</f>
        <v>0</v>
      </c>
      <c r="AI18" s="126"/>
      <c r="AJ18" s="126">
        <f>AJ19</f>
        <v>0</v>
      </c>
      <c r="AK18" s="127">
        <f>AK19</f>
        <v>0</v>
      </c>
    </row>
    <row r="19" spans="1:37">
      <c r="A19" s="362"/>
      <c r="B19" s="146">
        <f>IF('Self-Assessment Questionnaire'!$D$82="e", 3, IF('Self-Assessment Questionnaire'!$D$82="d", 2, IF('Self-Assessment Questionnaire'!$D$82="c", 2, IF('Self-Assessment Questionnaire'!$D$82="", 0, -1))))</f>
        <v>0</v>
      </c>
      <c r="C19" s="141"/>
      <c r="D19" s="141"/>
      <c r="E19" s="141"/>
      <c r="F19" s="141"/>
      <c r="G19" s="141"/>
      <c r="H19" s="141"/>
      <c r="I19" s="257"/>
      <c r="J19" s="122">
        <f>IF('Self-Assessment Questionnaire'!$D$29="d", 3, IF('Self-Assessment Questionnaire'!$D$29="c", 2, IF('Self-Assessment Questionnaire'!$D$29="b", 2, IF('Self-Assessment Questionnaire'!$D$29="", 0, -1))))</f>
        <v>0</v>
      </c>
      <c r="K19" s="121"/>
      <c r="L19" s="121"/>
      <c r="M19" s="121"/>
      <c r="N19" s="121"/>
      <c r="O19" s="121"/>
      <c r="P19" s="121"/>
      <c r="Q19" s="119"/>
      <c r="R19" s="122"/>
      <c r="S19" s="121"/>
      <c r="T19" s="121"/>
      <c r="U19" s="121"/>
      <c r="V19" s="121"/>
      <c r="W19" s="121"/>
      <c r="X19" s="121"/>
      <c r="Y19" s="121"/>
      <c r="Z19" s="121"/>
      <c r="AA19" s="121"/>
      <c r="AB19" s="121"/>
      <c r="AC19" s="121"/>
      <c r="AD19" s="124"/>
      <c r="AE19" s="122"/>
      <c r="AF19" s="121"/>
      <c r="AG19" s="121"/>
      <c r="AH19" s="121"/>
      <c r="AI19" s="121"/>
      <c r="AJ19" s="121"/>
      <c r="AK19" s="119"/>
    </row>
    <row r="20" spans="1:37">
      <c r="A20" s="362"/>
      <c r="B20" s="370" t="s">
        <v>357</v>
      </c>
      <c r="C20" s="371"/>
      <c r="D20" s="371"/>
      <c r="E20" s="371"/>
      <c r="F20" s="371"/>
      <c r="G20" s="371"/>
      <c r="H20" s="371"/>
      <c r="I20" s="372"/>
      <c r="J20" s="373" t="s">
        <v>356</v>
      </c>
      <c r="K20" s="374"/>
      <c r="L20" s="374"/>
      <c r="M20" s="374"/>
      <c r="N20" s="374"/>
      <c r="O20" s="374"/>
      <c r="P20" s="374"/>
      <c r="Q20" s="375"/>
      <c r="R20" s="373"/>
      <c r="S20" s="374"/>
      <c r="T20" s="374"/>
      <c r="U20" s="374"/>
      <c r="V20" s="374"/>
      <c r="W20" s="374"/>
      <c r="X20" s="374"/>
      <c r="Y20" s="374"/>
      <c r="Z20" s="374"/>
      <c r="AA20" s="374"/>
      <c r="AB20" s="374"/>
      <c r="AC20" s="374"/>
      <c r="AD20" s="375"/>
      <c r="AE20" s="373" t="s">
        <v>442</v>
      </c>
      <c r="AF20" s="374"/>
      <c r="AG20" s="374"/>
      <c r="AH20" s="374"/>
      <c r="AI20" s="374"/>
      <c r="AJ20" s="374"/>
      <c r="AK20" s="375"/>
    </row>
    <row r="21" spans="1:37">
      <c r="A21" s="362"/>
      <c r="B21" s="134" t="s">
        <v>9</v>
      </c>
      <c r="C21" s="113" t="s">
        <v>21</v>
      </c>
      <c r="D21" s="135"/>
      <c r="E21" s="135"/>
      <c r="F21" s="135"/>
      <c r="G21" s="135"/>
      <c r="H21" s="135"/>
      <c r="I21" s="136"/>
      <c r="J21" s="98" t="s">
        <v>4</v>
      </c>
      <c r="K21" s="116" t="s">
        <v>24</v>
      </c>
      <c r="L21" s="102"/>
      <c r="M21" s="102"/>
      <c r="N21" s="102"/>
      <c r="O21" s="102"/>
      <c r="P21" s="102"/>
      <c r="Q21" s="101"/>
      <c r="R21" s="98"/>
      <c r="S21" s="116"/>
      <c r="T21" s="102"/>
      <c r="U21" s="102"/>
      <c r="V21" s="102"/>
      <c r="W21" s="102"/>
      <c r="X21" s="102"/>
      <c r="Y21" s="102"/>
      <c r="Z21" s="102"/>
      <c r="AA21" s="102"/>
      <c r="AB21" s="102"/>
      <c r="AC21" s="102"/>
      <c r="AD21" s="212"/>
      <c r="AE21" s="98" t="s">
        <v>15</v>
      </c>
      <c r="AF21" s="113" t="s">
        <v>16</v>
      </c>
      <c r="AG21" s="116" t="s">
        <v>72</v>
      </c>
      <c r="AH21" s="102"/>
      <c r="AI21" s="102"/>
      <c r="AJ21" s="102"/>
      <c r="AK21" s="101"/>
    </row>
    <row r="22" spans="1:37">
      <c r="A22" s="362"/>
      <c r="B22" s="137">
        <f>$B$19</f>
        <v>0</v>
      </c>
      <c r="C22" s="126">
        <f>$D$45</f>
        <v>0</v>
      </c>
      <c r="D22" s="138">
        <f>D23</f>
        <v>0</v>
      </c>
      <c r="E22" s="138">
        <f>E23</f>
        <v>0</v>
      </c>
      <c r="F22" s="138">
        <f>F23</f>
        <v>0</v>
      </c>
      <c r="G22" s="138"/>
      <c r="H22" s="138"/>
      <c r="I22" s="139">
        <f>I23</f>
        <v>0</v>
      </c>
      <c r="J22" s="125">
        <f>J23</f>
        <v>0</v>
      </c>
      <c r="K22" s="126">
        <f>$K$23</f>
        <v>0</v>
      </c>
      <c r="L22" s="126">
        <f>L23</f>
        <v>0</v>
      </c>
      <c r="M22" s="126">
        <f>M23</f>
        <v>0</v>
      </c>
      <c r="N22" s="126">
        <f>N23</f>
        <v>0</v>
      </c>
      <c r="O22" s="126">
        <f>O23</f>
        <v>0</v>
      </c>
      <c r="P22" s="126"/>
      <c r="Q22" s="127">
        <f>Q23</f>
        <v>0</v>
      </c>
      <c r="R22" s="125"/>
      <c r="S22" s="126"/>
      <c r="T22" s="126"/>
      <c r="U22" s="126"/>
      <c r="V22" s="126"/>
      <c r="W22" s="126"/>
      <c r="X22" s="126"/>
      <c r="Y22" s="126"/>
      <c r="Z22" s="126"/>
      <c r="AA22" s="126"/>
      <c r="AB22" s="126"/>
      <c r="AC22" s="126"/>
      <c r="AD22" s="127"/>
      <c r="AE22" s="125">
        <f>$AE$23</f>
        <v>0</v>
      </c>
      <c r="AF22" s="126">
        <f>$K$53</f>
        <v>0</v>
      </c>
      <c r="AG22" s="126">
        <f>$AG$23</f>
        <v>0</v>
      </c>
      <c r="AH22" s="126">
        <f>AH23</f>
        <v>0</v>
      </c>
      <c r="AI22" s="126">
        <f>AI23</f>
        <v>0</v>
      </c>
      <c r="AJ22" s="126">
        <f>AJ23</f>
        <v>0</v>
      </c>
      <c r="AK22" s="127">
        <f>AK23</f>
        <v>0</v>
      </c>
    </row>
    <row r="23" spans="1:37">
      <c r="A23" s="362"/>
      <c r="B23" s="146"/>
      <c r="C23" s="138"/>
      <c r="D23" s="141"/>
      <c r="E23" s="141"/>
      <c r="F23" s="141"/>
      <c r="G23" s="141"/>
      <c r="H23" s="141"/>
      <c r="I23" s="257"/>
      <c r="J23" s="123">
        <f>IF('Self-Assessment Questionnaire'!$D$35="d", 3, IF('Self-Assessment Questionnaire'!$D$35="c", 2, IF('Self-Assessment Questionnaire'!$D$35="b", 2, IF('Self-Assessment Questionnaire'!$D$35="", 0, -1))))</f>
        <v>0</v>
      </c>
      <c r="K23" s="121">
        <f>IF('Self-Assessment Questionnaire'!$D$211="b", 3, IF('Self-Assessment Questionnaire'!$D$211="d", 2, IF('Self-Assessment Questionnaire'!$D$211="c", 2, IF('Self-Assessment Questionnaire'!$D$211="", 0, -1))))</f>
        <v>0</v>
      </c>
      <c r="L23" s="121"/>
      <c r="M23" s="121"/>
      <c r="N23" s="121"/>
      <c r="O23" s="121"/>
      <c r="P23" s="121"/>
      <c r="Q23" s="124"/>
      <c r="R23" s="123"/>
      <c r="S23" s="121"/>
      <c r="T23" s="121"/>
      <c r="U23" s="121"/>
      <c r="V23" s="121"/>
      <c r="W23" s="121"/>
      <c r="X23" s="121"/>
      <c r="Y23" s="121"/>
      <c r="Z23" s="121"/>
      <c r="AA23" s="121"/>
      <c r="AB23" s="121"/>
      <c r="AC23" s="121"/>
      <c r="AD23" s="124"/>
      <c r="AE23" s="123">
        <f>IF('Self-Assessment Questionnaire'!$D$130="d", 3, IF('Self-Assessment Questionnaire'!$D$130="c", 2, IF('Self-Assessment Questionnaire'!$D$130="b", 2, IF('Self-Assessment Questionnaire'!$D$130="", 0, -1))))</f>
        <v>0</v>
      </c>
      <c r="AF23" s="121">
        <f>IF('Self-Assessment Questionnaire'!$D$137="b", 3, IF('Self-Assessment Questionnaire'!$D$137="d", 2, IF('Self-Assessment Questionnaire'!$D$137="c", 2, IF('Self-Assessment Questionnaire'!$D$137="", 0, -1))))</f>
        <v>0</v>
      </c>
      <c r="AG23" s="138">
        <f>IF('Self-Assessment Questionnaire'!$D$406="b", 3, IF('Self-Assessment Questionnaire'!$D$406="d", 2, IF('Self-Assessment Questionnaire'!$D$406="c", 2, IF('Self-Assessment Questionnaire'!$D$406="", 0, -1))))</f>
        <v>0</v>
      </c>
      <c r="AH23" s="121"/>
      <c r="AI23" s="121"/>
      <c r="AJ23" s="121"/>
      <c r="AK23" s="124"/>
    </row>
    <row r="24" spans="1:37">
      <c r="A24" s="362"/>
      <c r="B24" s="137">
        <f>$B$19</f>
        <v>0</v>
      </c>
      <c r="C24" s="142"/>
      <c r="D24" s="142"/>
      <c r="E24" s="142"/>
      <c r="F24" s="142"/>
      <c r="G24" s="142"/>
      <c r="H24" s="142"/>
      <c r="I24" s="258"/>
      <c r="J24" s="373" t="s">
        <v>358</v>
      </c>
      <c r="K24" s="374"/>
      <c r="L24" s="374"/>
      <c r="M24" s="374"/>
      <c r="N24" s="374"/>
      <c r="O24" s="374"/>
      <c r="P24" s="374"/>
      <c r="Q24" s="375"/>
      <c r="R24" s="373"/>
      <c r="S24" s="374"/>
      <c r="T24" s="374"/>
      <c r="U24" s="374"/>
      <c r="V24" s="374"/>
      <c r="W24" s="374"/>
      <c r="X24" s="374"/>
      <c r="Y24" s="374"/>
      <c r="Z24" s="374"/>
      <c r="AA24" s="374"/>
      <c r="AB24" s="374"/>
      <c r="AC24" s="374"/>
      <c r="AD24" s="375"/>
      <c r="AE24" s="373" t="s">
        <v>443</v>
      </c>
      <c r="AF24" s="374"/>
      <c r="AG24" s="374"/>
      <c r="AH24" s="374"/>
      <c r="AI24" s="374"/>
      <c r="AJ24" s="374"/>
      <c r="AK24" s="375"/>
    </row>
    <row r="25" spans="1:37">
      <c r="A25" s="362"/>
      <c r="B25" s="147"/>
      <c r="C25" s="142"/>
      <c r="D25" s="142"/>
      <c r="E25" s="142"/>
      <c r="F25" s="142"/>
      <c r="G25" s="142"/>
      <c r="H25" s="142"/>
      <c r="I25" s="258"/>
      <c r="J25" s="115" t="s">
        <v>1</v>
      </c>
      <c r="K25" s="262" t="s">
        <v>36</v>
      </c>
      <c r="L25" s="102"/>
      <c r="M25" s="102"/>
      <c r="N25" s="72"/>
      <c r="O25" s="72"/>
      <c r="P25" s="72"/>
      <c r="Q25" s="67"/>
      <c r="R25" s="155"/>
      <c r="S25" s="72"/>
      <c r="T25" s="72"/>
      <c r="U25" s="72"/>
      <c r="V25" s="72"/>
      <c r="W25" s="72"/>
      <c r="X25" s="72"/>
      <c r="Y25" s="72"/>
      <c r="Z25" s="72"/>
      <c r="AA25" s="72"/>
      <c r="AB25" s="72"/>
      <c r="AC25" s="72"/>
      <c r="AD25" s="67"/>
      <c r="AE25" s="114" t="s">
        <v>16</v>
      </c>
      <c r="AF25" s="112" t="s">
        <v>17</v>
      </c>
      <c r="AG25" s="72"/>
      <c r="AH25" s="72"/>
      <c r="AI25" s="72"/>
      <c r="AJ25" s="72"/>
      <c r="AK25" s="67"/>
    </row>
    <row r="26" spans="1:37">
      <c r="A26" s="362"/>
      <c r="B26" s="147"/>
      <c r="C26" s="142"/>
      <c r="D26" s="142"/>
      <c r="E26" s="142"/>
      <c r="F26" s="142"/>
      <c r="G26" s="142"/>
      <c r="H26" s="142"/>
      <c r="I26" s="258"/>
      <c r="J26" s="125">
        <f>J27</f>
        <v>0</v>
      </c>
      <c r="K26" s="126">
        <f>$K$99</f>
        <v>0</v>
      </c>
      <c r="L26" s="102"/>
      <c r="M26" s="102"/>
      <c r="N26" s="72"/>
      <c r="O26" s="72"/>
      <c r="P26" s="72"/>
      <c r="Q26" s="67"/>
      <c r="R26" s="155"/>
      <c r="S26" s="72"/>
      <c r="T26" s="72"/>
      <c r="U26" s="72"/>
      <c r="V26" s="72"/>
      <c r="W26" s="72"/>
      <c r="X26" s="72"/>
      <c r="Y26" s="72"/>
      <c r="Z26" s="72"/>
      <c r="AA26" s="72"/>
      <c r="AB26" s="72"/>
      <c r="AC26" s="72"/>
      <c r="AD26" s="67"/>
      <c r="AE26" s="125">
        <f>$K$53</f>
        <v>0</v>
      </c>
      <c r="AF26" s="126">
        <f>$AE$11</f>
        <v>0</v>
      </c>
      <c r="AG26" s="72"/>
      <c r="AH26" s="72"/>
      <c r="AI26" s="72"/>
      <c r="AJ26" s="72"/>
      <c r="AK26" s="67"/>
    </row>
    <row r="27" spans="1:37">
      <c r="A27" s="362"/>
      <c r="B27" s="147"/>
      <c r="C27" s="142"/>
      <c r="D27" s="142"/>
      <c r="E27" s="142"/>
      <c r="F27" s="142"/>
      <c r="G27" s="142"/>
      <c r="H27" s="142"/>
      <c r="I27" s="258"/>
      <c r="J27" s="131">
        <f>IF('Self-Assessment Questionnaire'!$D$15="e", 3, IF('Self-Assessment Questionnaire'!$D$15="d", 2, IF('Self-Assessment Questionnaire'!$D$15="c", 2, IF('Self-Assessment Questionnaire'!$D$15="", 0, -1))))</f>
        <v>0</v>
      </c>
      <c r="K27" s="126"/>
      <c r="L27" s="126"/>
      <c r="M27" s="126"/>
      <c r="N27" s="72"/>
      <c r="O27" s="72"/>
      <c r="P27" s="72"/>
      <c r="Q27" s="67"/>
      <c r="R27" s="155"/>
      <c r="S27" s="72"/>
      <c r="T27" s="72"/>
      <c r="U27" s="72"/>
      <c r="V27" s="72"/>
      <c r="W27" s="72"/>
      <c r="X27" s="72"/>
      <c r="Y27" s="72"/>
      <c r="Z27" s="72"/>
      <c r="AA27" s="72"/>
      <c r="AB27" s="72"/>
      <c r="AC27" s="72"/>
      <c r="AD27" s="67"/>
      <c r="AE27" s="155"/>
      <c r="AF27" s="72"/>
      <c r="AG27" s="72"/>
      <c r="AH27" s="72"/>
      <c r="AI27" s="72"/>
      <c r="AJ27" s="72"/>
      <c r="AK27" s="67"/>
    </row>
    <row r="28" spans="1:37">
      <c r="A28" s="362"/>
      <c r="B28" s="147"/>
      <c r="C28" s="142"/>
      <c r="D28" s="142"/>
      <c r="E28" s="142"/>
      <c r="F28" s="142"/>
      <c r="G28" s="142"/>
      <c r="H28" s="142"/>
      <c r="I28" s="258"/>
      <c r="J28" s="120"/>
      <c r="K28" s="118"/>
      <c r="L28" s="118"/>
      <c r="M28" s="118"/>
      <c r="N28" s="72"/>
      <c r="O28" s="72"/>
      <c r="P28" s="72"/>
      <c r="Q28" s="67"/>
      <c r="R28" s="155"/>
      <c r="S28" s="72"/>
      <c r="T28" s="72"/>
      <c r="U28" s="72"/>
      <c r="V28" s="72"/>
      <c r="W28" s="72"/>
      <c r="X28" s="72"/>
      <c r="Y28" s="72"/>
      <c r="Z28" s="72"/>
      <c r="AA28" s="72"/>
      <c r="AB28" s="72"/>
      <c r="AC28" s="72"/>
      <c r="AD28" s="67"/>
      <c r="AE28" s="373" t="s">
        <v>444</v>
      </c>
      <c r="AF28" s="374"/>
      <c r="AG28" s="374"/>
      <c r="AH28" s="374"/>
      <c r="AI28" s="374"/>
      <c r="AJ28" s="374"/>
      <c r="AK28" s="375"/>
    </row>
    <row r="29" spans="1:37">
      <c r="A29" s="362"/>
      <c r="B29" s="147"/>
      <c r="C29" s="142"/>
      <c r="D29" s="142"/>
      <c r="E29" s="142"/>
      <c r="F29" s="142"/>
      <c r="G29" s="142"/>
      <c r="H29" s="142"/>
      <c r="I29" s="258"/>
      <c r="J29" s="155"/>
      <c r="K29" s="72"/>
      <c r="L29" s="72"/>
      <c r="M29" s="72"/>
      <c r="N29" s="72"/>
      <c r="O29" s="72"/>
      <c r="P29" s="72"/>
      <c r="Q29" s="67"/>
      <c r="R29" s="155"/>
      <c r="S29" s="72"/>
      <c r="T29" s="72"/>
      <c r="U29" s="72"/>
      <c r="V29" s="72"/>
      <c r="W29" s="72"/>
      <c r="X29" s="72"/>
      <c r="Y29" s="72"/>
      <c r="Z29" s="72"/>
      <c r="AA29" s="72"/>
      <c r="AB29" s="72"/>
      <c r="AC29" s="72"/>
      <c r="AD29" s="67"/>
      <c r="AE29" s="98" t="s">
        <v>18</v>
      </c>
      <c r="AF29" s="262" t="s">
        <v>71</v>
      </c>
      <c r="AG29" s="262" t="s">
        <v>42</v>
      </c>
      <c r="AH29" s="112" t="s">
        <v>43</v>
      </c>
      <c r="AI29" s="72"/>
      <c r="AJ29" s="72"/>
      <c r="AK29" s="67"/>
    </row>
    <row r="30" spans="1:37">
      <c r="A30" s="362"/>
      <c r="B30" s="147"/>
      <c r="C30" s="142"/>
      <c r="D30" s="142"/>
      <c r="E30" s="142"/>
      <c r="F30" s="142"/>
      <c r="G30" s="142"/>
      <c r="H30" s="142"/>
      <c r="I30" s="258"/>
      <c r="J30" s="155"/>
      <c r="K30" s="72"/>
      <c r="L30" s="72"/>
      <c r="M30" s="72"/>
      <c r="N30" s="72"/>
      <c r="O30" s="72"/>
      <c r="P30" s="72"/>
      <c r="Q30" s="67"/>
      <c r="R30" s="155"/>
      <c r="S30" s="72"/>
      <c r="T30" s="72"/>
      <c r="U30" s="72"/>
      <c r="V30" s="72"/>
      <c r="W30" s="72"/>
      <c r="X30" s="72"/>
      <c r="Y30" s="72"/>
      <c r="Z30" s="72"/>
      <c r="AA30" s="72"/>
      <c r="AB30" s="72"/>
      <c r="AC30" s="72"/>
      <c r="AD30" s="67"/>
      <c r="AE30" s="125">
        <f>$AE$31</f>
        <v>0</v>
      </c>
      <c r="AF30" s="126">
        <f>$U$99</f>
        <v>0</v>
      </c>
      <c r="AG30" s="126">
        <f>$V$99</f>
        <v>0</v>
      </c>
      <c r="AH30" s="126">
        <f>$AF$7</f>
        <v>0</v>
      </c>
      <c r="AI30" s="72"/>
      <c r="AJ30" s="72"/>
      <c r="AK30" s="67"/>
    </row>
    <row r="31" spans="1:37">
      <c r="A31" s="362"/>
      <c r="B31" s="147"/>
      <c r="C31" s="142"/>
      <c r="D31" s="142"/>
      <c r="E31" s="142"/>
      <c r="F31" s="142"/>
      <c r="G31" s="142"/>
      <c r="H31" s="142"/>
      <c r="I31" s="258"/>
      <c r="J31" s="155"/>
      <c r="K31" s="72"/>
      <c r="L31" s="72"/>
      <c r="M31" s="72"/>
      <c r="N31" s="72"/>
      <c r="O31" s="72"/>
      <c r="P31" s="72"/>
      <c r="Q31" s="67"/>
      <c r="R31" s="155"/>
      <c r="S31" s="72"/>
      <c r="T31" s="72"/>
      <c r="U31" s="72"/>
      <c r="V31" s="72"/>
      <c r="W31" s="72"/>
      <c r="X31" s="72"/>
      <c r="Y31" s="72"/>
      <c r="Z31" s="72"/>
      <c r="AA31" s="72"/>
      <c r="AB31" s="72"/>
      <c r="AC31" s="72"/>
      <c r="AD31" s="67"/>
      <c r="AE31" s="123">
        <f>IF('Self-Assessment Questionnaire'!$D$154="b", 3, IF('Self-Assessment Questionnaire'!$D$154="d", 2, IF('Self-Assessment Questionnaire'!$D$154="c", 2, IF('Self-Assessment Questionnaire'!$D$154="", 0, -1))))</f>
        <v>0</v>
      </c>
      <c r="AF31" s="72"/>
      <c r="AG31" s="72"/>
      <c r="AH31" s="72"/>
      <c r="AI31" s="72"/>
      <c r="AJ31" s="72"/>
      <c r="AK31" s="67"/>
    </row>
    <row r="32" spans="1:37">
      <c r="A32" s="362"/>
      <c r="B32" s="147"/>
      <c r="C32" s="142"/>
      <c r="D32" s="142"/>
      <c r="E32" s="142"/>
      <c r="F32" s="142"/>
      <c r="G32" s="142"/>
      <c r="H32" s="142"/>
      <c r="I32" s="258"/>
      <c r="J32" s="66"/>
      <c r="K32" s="96"/>
      <c r="L32" s="96"/>
      <c r="M32" s="96"/>
      <c r="N32" s="102"/>
      <c r="O32" s="102"/>
      <c r="P32" s="102"/>
      <c r="Q32" s="101"/>
      <c r="R32" s="115"/>
      <c r="S32" s="116"/>
      <c r="T32" s="102"/>
      <c r="U32" s="102"/>
      <c r="V32" s="102"/>
      <c r="W32" s="102"/>
      <c r="X32" s="102"/>
      <c r="Y32" s="102"/>
      <c r="Z32" s="102"/>
      <c r="AA32" s="102"/>
      <c r="AB32" s="102"/>
      <c r="AC32" s="102"/>
      <c r="AD32" s="212"/>
      <c r="AE32" s="373" t="s">
        <v>445</v>
      </c>
      <c r="AF32" s="374"/>
      <c r="AG32" s="374"/>
      <c r="AH32" s="374"/>
      <c r="AI32" s="374"/>
      <c r="AJ32" s="374"/>
      <c r="AK32" s="375"/>
    </row>
    <row r="33" spans="1:37">
      <c r="A33" s="362"/>
      <c r="B33" s="147"/>
      <c r="C33" s="142"/>
      <c r="D33" s="142"/>
      <c r="E33" s="142"/>
      <c r="F33" s="142"/>
      <c r="G33" s="142"/>
      <c r="H33" s="142"/>
      <c r="I33" s="258"/>
      <c r="J33" s="66"/>
      <c r="K33" s="96"/>
      <c r="L33" s="96"/>
      <c r="M33" s="96"/>
      <c r="N33" s="102"/>
      <c r="O33" s="102"/>
      <c r="P33" s="102"/>
      <c r="Q33" s="101"/>
      <c r="R33" s="115"/>
      <c r="S33" s="116"/>
      <c r="T33" s="102"/>
      <c r="U33" s="102"/>
      <c r="V33" s="102"/>
      <c r="W33" s="102"/>
      <c r="X33" s="102"/>
      <c r="Y33" s="102"/>
      <c r="Z33" s="102"/>
      <c r="AA33" s="102"/>
      <c r="AB33" s="102"/>
      <c r="AC33" s="102"/>
      <c r="AD33" s="212"/>
      <c r="AE33" s="115" t="s">
        <v>41</v>
      </c>
      <c r="AF33" s="116"/>
      <c r="AG33" s="102"/>
      <c r="AH33" s="102"/>
      <c r="AI33" s="102"/>
      <c r="AJ33" s="102"/>
      <c r="AK33" s="101"/>
    </row>
    <row r="34" spans="1:37">
      <c r="A34" s="362"/>
      <c r="B34" s="147"/>
      <c r="C34" s="142"/>
      <c r="D34" s="142"/>
      <c r="E34" s="142"/>
      <c r="F34" s="142"/>
      <c r="G34" s="142"/>
      <c r="H34" s="142"/>
      <c r="I34" s="258"/>
      <c r="J34" s="66"/>
      <c r="K34" s="96"/>
      <c r="L34" s="96"/>
      <c r="M34" s="96"/>
      <c r="N34" s="126"/>
      <c r="O34" s="126"/>
      <c r="P34" s="126"/>
      <c r="Q34" s="127"/>
      <c r="R34" s="125"/>
      <c r="S34" s="126"/>
      <c r="T34" s="126"/>
      <c r="U34" s="126"/>
      <c r="V34" s="126"/>
      <c r="W34" s="126"/>
      <c r="X34" s="126"/>
      <c r="Y34" s="126"/>
      <c r="Z34" s="126"/>
      <c r="AA34" s="126"/>
      <c r="AB34" s="126"/>
      <c r="AC34" s="126"/>
      <c r="AD34" s="127"/>
      <c r="AE34" s="125">
        <f>$AE$35</f>
        <v>0</v>
      </c>
      <c r="AF34" s="126">
        <f t="shared" ref="AF34:AK34" si="3">AF36</f>
        <v>0</v>
      </c>
      <c r="AG34" s="126">
        <f t="shared" si="3"/>
        <v>0</v>
      </c>
      <c r="AH34" s="126">
        <f t="shared" si="3"/>
        <v>0</v>
      </c>
      <c r="AI34" s="126">
        <f t="shared" si="3"/>
        <v>0</v>
      </c>
      <c r="AJ34" s="126">
        <f t="shared" si="3"/>
        <v>0</v>
      </c>
      <c r="AK34" s="127">
        <f t="shared" si="3"/>
        <v>0</v>
      </c>
    </row>
    <row r="35" spans="1:37">
      <c r="A35" s="362"/>
      <c r="B35" s="147"/>
      <c r="C35" s="142"/>
      <c r="D35" s="142"/>
      <c r="E35" s="142"/>
      <c r="F35" s="142"/>
      <c r="G35" s="142"/>
      <c r="H35" s="142"/>
      <c r="I35" s="258"/>
      <c r="J35" s="66"/>
      <c r="K35" s="96"/>
      <c r="L35" s="96"/>
      <c r="M35" s="96"/>
      <c r="N35" s="126"/>
      <c r="O35" s="126"/>
      <c r="P35" s="126"/>
      <c r="Q35" s="127"/>
      <c r="R35" s="125"/>
      <c r="S35" s="126"/>
      <c r="T35" s="126"/>
      <c r="U35" s="126"/>
      <c r="V35" s="126"/>
      <c r="W35" s="126"/>
      <c r="X35" s="126"/>
      <c r="Y35" s="126"/>
      <c r="Z35" s="126"/>
      <c r="AA35" s="126"/>
      <c r="AB35" s="126"/>
      <c r="AC35" s="126"/>
      <c r="AD35" s="127"/>
      <c r="AE35" s="131">
        <f>IF('Self-Assessment Questionnaire'!$D$361="e", 3, IF('Self-Assessment Questionnaire'!$D$361="d", 2, IF('Self-Assessment Questionnaire'!$D$361="c", 2, IF('Self-Assessment Questionnaire'!$D$361="", 0, -1))))</f>
        <v>0</v>
      </c>
      <c r="AF35" s="126"/>
      <c r="AG35" s="126"/>
      <c r="AH35" s="126"/>
      <c r="AI35" s="126"/>
      <c r="AJ35" s="126"/>
      <c r="AK35" s="127"/>
    </row>
    <row r="36" spans="1:37" ht="15.75" thickBot="1">
      <c r="A36" s="363"/>
      <c r="B36" s="148"/>
      <c r="C36" s="149"/>
      <c r="D36" s="149"/>
      <c r="E36" s="149"/>
      <c r="F36" s="149"/>
      <c r="G36" s="149"/>
      <c r="H36" s="149"/>
      <c r="I36" s="259"/>
      <c r="J36" s="69"/>
      <c r="K36" s="97"/>
      <c r="L36" s="97"/>
      <c r="M36" s="97"/>
      <c r="N36" s="129"/>
      <c r="O36" s="129"/>
      <c r="P36" s="129"/>
      <c r="Q36" s="130"/>
      <c r="R36" s="128"/>
      <c r="S36" s="129"/>
      <c r="T36" s="129"/>
      <c r="U36" s="129"/>
      <c r="V36" s="129"/>
      <c r="W36" s="129"/>
      <c r="X36" s="129"/>
      <c r="Y36" s="129"/>
      <c r="Z36" s="129"/>
      <c r="AA36" s="129"/>
      <c r="AB36" s="129"/>
      <c r="AC36" s="129"/>
      <c r="AD36" s="243"/>
      <c r="AE36" s="69"/>
      <c r="AF36" s="129"/>
      <c r="AG36" s="129"/>
      <c r="AH36" s="129"/>
      <c r="AI36" s="129"/>
      <c r="AJ36" s="129"/>
      <c r="AK36" s="130"/>
    </row>
    <row r="37" spans="1:37" ht="21.75" thickBot="1">
      <c r="A37" s="225"/>
      <c r="B37" s="104"/>
      <c r="C37" s="104"/>
      <c r="D37" s="104"/>
      <c r="E37" s="104"/>
      <c r="F37" s="104"/>
      <c r="G37" s="104"/>
      <c r="H37" s="104"/>
      <c r="I37" s="104"/>
      <c r="J37" s="104"/>
      <c r="K37" s="104"/>
      <c r="L37" s="104"/>
      <c r="M37" s="104"/>
      <c r="N37" s="104"/>
      <c r="O37" s="104"/>
      <c r="P37" s="104"/>
      <c r="Q37" s="105"/>
      <c r="R37" s="104"/>
      <c r="S37" s="104"/>
      <c r="T37" s="104"/>
      <c r="U37" s="104"/>
      <c r="V37" s="104"/>
      <c r="W37" s="104"/>
      <c r="X37" s="104"/>
      <c r="Y37" s="104"/>
      <c r="Z37" s="104"/>
      <c r="AA37" s="104"/>
      <c r="AB37" s="104"/>
      <c r="AC37" s="104"/>
      <c r="AD37" s="104"/>
      <c r="AE37" s="104"/>
      <c r="AF37" s="104"/>
      <c r="AG37" s="104"/>
      <c r="AH37" s="104"/>
      <c r="AI37" s="104"/>
      <c r="AJ37" s="104"/>
      <c r="AK37" s="105"/>
    </row>
    <row r="38" spans="1:37" ht="15" customHeight="1">
      <c r="A38" s="361" t="s">
        <v>433</v>
      </c>
      <c r="B38" s="379" t="s">
        <v>359</v>
      </c>
      <c r="C38" s="380"/>
      <c r="D38" s="380"/>
      <c r="E38" s="380"/>
      <c r="F38" s="380"/>
      <c r="G38" s="380"/>
      <c r="H38" s="380"/>
      <c r="I38" s="381"/>
      <c r="J38" s="379" t="s">
        <v>446</v>
      </c>
      <c r="K38" s="380"/>
      <c r="L38" s="380"/>
      <c r="M38" s="380"/>
      <c r="N38" s="380"/>
      <c r="O38" s="380"/>
      <c r="P38" s="380"/>
      <c r="Q38" s="381"/>
      <c r="R38" s="388" t="s">
        <v>454</v>
      </c>
      <c r="S38" s="389"/>
      <c r="T38" s="389"/>
      <c r="U38" s="389"/>
      <c r="V38" s="389"/>
      <c r="W38" s="389"/>
      <c r="X38" s="389"/>
      <c r="Y38" s="389"/>
      <c r="Z38" s="389"/>
      <c r="AA38" s="389"/>
      <c r="AB38" s="389"/>
      <c r="AC38" s="389"/>
      <c r="AD38" s="390"/>
      <c r="AE38" s="388" t="s">
        <v>458</v>
      </c>
      <c r="AF38" s="389"/>
      <c r="AG38" s="389"/>
      <c r="AH38" s="389"/>
      <c r="AI38" s="389"/>
      <c r="AJ38" s="389"/>
      <c r="AK38" s="390"/>
    </row>
    <row r="39" spans="1:37">
      <c r="A39" s="362"/>
      <c r="B39" s="114" t="s">
        <v>0</v>
      </c>
      <c r="C39" s="112" t="s">
        <v>2</v>
      </c>
      <c r="D39" s="143" t="s">
        <v>9</v>
      </c>
      <c r="E39" s="113" t="s">
        <v>21</v>
      </c>
      <c r="F39" s="116" t="s">
        <v>57</v>
      </c>
      <c r="G39" s="116" t="s">
        <v>65</v>
      </c>
      <c r="H39" s="96"/>
      <c r="I39" s="254"/>
      <c r="J39" s="98" t="s">
        <v>2</v>
      </c>
      <c r="K39" s="112" t="s">
        <v>3</v>
      </c>
      <c r="L39" s="214"/>
      <c r="M39" s="214"/>
      <c r="N39" s="214"/>
      <c r="O39" s="214"/>
      <c r="P39" s="214"/>
      <c r="Q39" s="215"/>
      <c r="R39" s="114" t="s">
        <v>12</v>
      </c>
      <c r="S39" s="113" t="s">
        <v>31</v>
      </c>
      <c r="T39" s="113" t="s">
        <v>34</v>
      </c>
      <c r="U39" s="113" t="s">
        <v>39</v>
      </c>
      <c r="V39" s="214"/>
      <c r="W39" s="214"/>
      <c r="X39" s="214"/>
      <c r="Y39" s="214"/>
      <c r="Z39" s="214"/>
      <c r="AA39" s="214"/>
      <c r="AB39" s="214"/>
      <c r="AC39" s="214"/>
      <c r="AD39" s="215"/>
      <c r="AE39" s="114" t="s">
        <v>7</v>
      </c>
      <c r="AF39" s="113" t="s">
        <v>8</v>
      </c>
      <c r="AG39" s="113" t="s">
        <v>12</v>
      </c>
      <c r="AH39" s="112" t="s">
        <v>15</v>
      </c>
      <c r="AI39" s="113" t="s">
        <v>16</v>
      </c>
      <c r="AJ39" s="112" t="s">
        <v>17</v>
      </c>
      <c r="AK39" s="265" t="s">
        <v>35</v>
      </c>
    </row>
    <row r="40" spans="1:37">
      <c r="A40" s="362"/>
      <c r="B40" s="125">
        <f>B41</f>
        <v>0</v>
      </c>
      <c r="C40" s="126">
        <f>C41</f>
        <v>0</v>
      </c>
      <c r="D40" s="138">
        <f>$B$19</f>
        <v>0</v>
      </c>
      <c r="E40" s="126">
        <f>$D$45</f>
        <v>0</v>
      </c>
      <c r="F40" s="126">
        <f>$F$41</f>
        <v>0</v>
      </c>
      <c r="G40" s="126">
        <f>$AA$119</f>
        <v>0</v>
      </c>
      <c r="H40" s="126"/>
      <c r="I40" s="127"/>
      <c r="J40" s="125">
        <f>J41</f>
        <v>0</v>
      </c>
      <c r="K40" s="126">
        <f>K41</f>
        <v>0</v>
      </c>
      <c r="L40" s="216"/>
      <c r="M40" s="216"/>
      <c r="N40" s="216"/>
      <c r="O40" s="216"/>
      <c r="P40" s="216"/>
      <c r="Q40" s="217"/>
      <c r="R40" s="125">
        <f>$R$41</f>
        <v>0</v>
      </c>
      <c r="S40" s="126">
        <f>$S$41</f>
        <v>0</v>
      </c>
      <c r="T40" s="126">
        <f>$T$41</f>
        <v>0</v>
      </c>
      <c r="U40" s="126">
        <f>$U$41</f>
        <v>0</v>
      </c>
      <c r="V40" s="216"/>
      <c r="W40" s="216"/>
      <c r="X40" s="216"/>
      <c r="Y40" s="216"/>
      <c r="Z40" s="216"/>
      <c r="AA40" s="216"/>
      <c r="AB40" s="216"/>
      <c r="AC40" s="216"/>
      <c r="AD40" s="244"/>
      <c r="AE40" s="125">
        <f>$J$49</f>
        <v>0</v>
      </c>
      <c r="AF40" s="126">
        <f>AF41</f>
        <v>0</v>
      </c>
      <c r="AG40" s="126">
        <f>$R$41</f>
        <v>0</v>
      </c>
      <c r="AH40" s="126">
        <f>$AE$23</f>
        <v>0</v>
      </c>
      <c r="AI40" s="126">
        <f>$K$53</f>
        <v>0</v>
      </c>
      <c r="AJ40" s="126">
        <f>$AE$11</f>
        <v>0</v>
      </c>
      <c r="AK40" s="127">
        <f>$T$103</f>
        <v>0</v>
      </c>
    </row>
    <row r="41" spans="1:37">
      <c r="A41" s="362"/>
      <c r="B41" s="131">
        <f>IF('Self-Assessment Questionnaire'!$D$8="e", 3, IF('Self-Assessment Questionnaire'!$D$8="d", 2, IF('Self-Assessment Questionnaire'!$D$8="c", 2, IF('Self-Assessment Questionnaire'!$D$8="", 0, -1))))</f>
        <v>0</v>
      </c>
      <c r="C41" s="118">
        <f>IF('Self-Assessment Questionnaire'!$D$22="e", 3, IF('Self-Assessment Questionnaire'!$D$22="d", 2, IF('Self-Assessment Questionnaire'!$D$22="c", 2, IF('Self-Assessment Questionnaire'!$D$22="", 0, -1))))</f>
        <v>0</v>
      </c>
      <c r="D41" s="126">
        <f>IF('Self-Assessment Questionnaire'!$D$186="b", 3, IF('Self-Assessment Questionnaire'!$D$186="d", 2, IF('Self-Assessment Questionnaire'!$D$186="c", 2, IF('Self-Assessment Questionnaire'!$D$186="", 0, -1))))</f>
        <v>0</v>
      </c>
      <c r="E41" s="117"/>
      <c r="F41" s="121">
        <f>IF('Self-Assessment Questionnaire'!$D$528="d", 3, IF('Self-Assessment Questionnaire'!$D$528="c", 2, IF('Self-Assessment Questionnaire'!$D$528="b", 2, IF('Self-Assessment Questionnaire'!$D$528="", 0, -1))))</f>
        <v>0</v>
      </c>
      <c r="G41" s="117"/>
      <c r="H41" s="117"/>
      <c r="I41" s="255"/>
      <c r="J41" s="120">
        <f>IF('Self-Assessment Questionnaire'!$D$22="e", 3, IF('Self-Assessment Questionnaire'!$D$22="d", 2, IF('Self-Assessment Questionnaire'!$D$22="c", 2, IF('Self-Assessment Questionnaire'!$D$22="", 0, -1))))</f>
        <v>0</v>
      </c>
      <c r="K41" s="256">
        <f>IF('Self-Assessment Questionnaire'!$D$29="d", 3, IF('Self-Assessment Questionnaire'!$D$29="c", 2, IF('Self-Assessment Questionnaire'!$D$29="b", 2, IF('Self-Assessment Questionnaire'!$D$29="", 0, -1))))</f>
        <v>0</v>
      </c>
      <c r="L41" s="216"/>
      <c r="M41" s="216"/>
      <c r="N41" s="216"/>
      <c r="O41" s="216"/>
      <c r="P41" s="216"/>
      <c r="Q41" s="103"/>
      <c r="R41" s="123">
        <f>IF('Self-Assessment Questionnaire'!$D$105="d", 3, IF('Self-Assessment Questionnaire'!$D$105="c", 2, IF('Self-Assessment Questionnaire'!$D$105="b", 2, IF('Self-Assessment Questionnaire'!$D$105="", 0, -1))))</f>
        <v>0</v>
      </c>
      <c r="S41" s="117">
        <f>IF('Self-Assessment Questionnaire'!$D$290="e", 3, IF('Self-Assessment Questionnaire'!$D$290="d", 2, IF('Self-Assessment Questionnaire'!$D$290="c", 2, IF('Self-Assessment Questionnaire'!$D$290="", 0, -1))))</f>
        <v>0</v>
      </c>
      <c r="T41" s="121">
        <f>IF('Self-Assessment Questionnaire'!$D$312="d", 3, IF('Self-Assessment Questionnaire'!$D$312="c", 2, IF('Self-Assessment Questionnaire'!$D$312="b", 2, IF('Self-Assessment Questionnaire'!$D$312="", 0, -1))))</f>
        <v>0</v>
      </c>
      <c r="U41" s="117">
        <f>IF('Self-Assessment Questionnaire'!$D$347="e", 3, IF('Self-Assessment Questionnaire'!$D$347="d", 2, IF('Self-Assessment Questionnaire'!$D$347="c", 2, IF('Self-Assessment Questionnaire'!$D$347="", 0, -1))))</f>
        <v>0</v>
      </c>
      <c r="V41" s="216"/>
      <c r="W41" s="216"/>
      <c r="X41" s="216"/>
      <c r="Y41" s="216"/>
      <c r="Z41" s="216"/>
      <c r="AA41" s="216"/>
      <c r="AB41" s="216"/>
      <c r="AC41" s="216"/>
      <c r="AD41" s="244"/>
      <c r="AE41" s="236"/>
      <c r="AF41" s="117">
        <f>IF('Self-Assessment Questionnaire'!$D$8="e", 3, IF('Self-Assessment Questionnaire'!$D$8="d", 2, IF('Self-Assessment Questionnaire'!$D$8="c", 2, IF('Self-Assessment Questionnaire'!$D$8="", 0, -1))))</f>
        <v>0</v>
      </c>
      <c r="AG41" s="216"/>
      <c r="AH41" s="216"/>
      <c r="AI41" s="216"/>
      <c r="AJ41" s="216"/>
      <c r="AK41" s="103"/>
    </row>
    <row r="42" spans="1:37">
      <c r="A42" s="362"/>
      <c r="B42" s="373" t="s">
        <v>360</v>
      </c>
      <c r="C42" s="374"/>
      <c r="D42" s="374"/>
      <c r="E42" s="374"/>
      <c r="F42" s="374"/>
      <c r="G42" s="374"/>
      <c r="H42" s="374"/>
      <c r="I42" s="375"/>
      <c r="J42" s="367" t="s">
        <v>447</v>
      </c>
      <c r="K42" s="368"/>
      <c r="L42" s="368"/>
      <c r="M42" s="368"/>
      <c r="N42" s="368"/>
      <c r="O42" s="368"/>
      <c r="P42" s="368"/>
      <c r="Q42" s="369"/>
      <c r="R42" s="367" t="s">
        <v>455</v>
      </c>
      <c r="S42" s="368"/>
      <c r="T42" s="368"/>
      <c r="U42" s="368"/>
      <c r="V42" s="368"/>
      <c r="W42" s="368"/>
      <c r="X42" s="368"/>
      <c r="Y42" s="368"/>
      <c r="Z42" s="368"/>
      <c r="AA42" s="368"/>
      <c r="AB42" s="368"/>
      <c r="AC42" s="368"/>
      <c r="AD42" s="369"/>
      <c r="AE42" s="367" t="s">
        <v>454</v>
      </c>
      <c r="AF42" s="368"/>
      <c r="AG42" s="368"/>
      <c r="AH42" s="368"/>
      <c r="AI42" s="368"/>
      <c r="AJ42" s="368"/>
      <c r="AK42" s="369"/>
    </row>
    <row r="43" spans="1:37">
      <c r="A43" s="362"/>
      <c r="B43" s="134" t="s">
        <v>19</v>
      </c>
      <c r="C43" s="112" t="s">
        <v>20</v>
      </c>
      <c r="D43" s="113" t="s">
        <v>21</v>
      </c>
      <c r="E43" s="106"/>
      <c r="F43" s="106"/>
      <c r="G43" s="106"/>
      <c r="H43" s="106"/>
      <c r="I43" s="107"/>
      <c r="J43" s="134" t="s">
        <v>9</v>
      </c>
      <c r="K43" s="112" t="s">
        <v>22</v>
      </c>
      <c r="L43" s="113" t="s">
        <v>23</v>
      </c>
      <c r="M43" s="214"/>
      <c r="N43" s="214"/>
      <c r="O43" s="214"/>
      <c r="P43" s="214"/>
      <c r="Q43" s="221"/>
      <c r="R43" s="98" t="s">
        <v>18</v>
      </c>
      <c r="S43" s="143" t="s">
        <v>19</v>
      </c>
      <c r="T43" s="113" t="s">
        <v>31</v>
      </c>
      <c r="U43" s="214"/>
      <c r="V43" s="214"/>
      <c r="W43" s="214"/>
      <c r="X43" s="214"/>
      <c r="Y43" s="214"/>
      <c r="Z43" s="214"/>
      <c r="AA43" s="214"/>
      <c r="AB43" s="214"/>
      <c r="AC43" s="214"/>
      <c r="AD43" s="215"/>
      <c r="AE43" s="98" t="s">
        <v>2</v>
      </c>
      <c r="AF43" s="112" t="s">
        <v>18</v>
      </c>
      <c r="AG43" s="113" t="s">
        <v>44</v>
      </c>
      <c r="AH43" s="214"/>
      <c r="AI43" s="214"/>
      <c r="AJ43" s="214"/>
      <c r="AK43" s="221"/>
    </row>
    <row r="44" spans="1:37">
      <c r="A44" s="362"/>
      <c r="B44" s="137">
        <f>$B$15</f>
        <v>0</v>
      </c>
      <c r="C44" s="126">
        <f>$C$45</f>
        <v>0</v>
      </c>
      <c r="D44" s="126">
        <f>$D$45</f>
        <v>0</v>
      </c>
      <c r="E44" s="126"/>
      <c r="F44" s="126"/>
      <c r="G44" s="126"/>
      <c r="H44" s="126"/>
      <c r="I44" s="127"/>
      <c r="J44" s="137">
        <f>$B$19</f>
        <v>0</v>
      </c>
      <c r="K44" s="126">
        <f>$R$15</f>
        <v>0</v>
      </c>
      <c r="L44" s="126">
        <f>$L$45</f>
        <v>0</v>
      </c>
      <c r="M44" s="214"/>
      <c r="N44" s="214"/>
      <c r="O44" s="214"/>
      <c r="P44" s="214"/>
      <c r="Q44" s="215"/>
      <c r="R44" s="125">
        <f>$AE$31</f>
        <v>0</v>
      </c>
      <c r="S44" s="138">
        <f>$B$15</f>
        <v>0</v>
      </c>
      <c r="T44" s="126">
        <f>$S$41</f>
        <v>0</v>
      </c>
      <c r="U44" s="214"/>
      <c r="V44" s="214"/>
      <c r="W44" s="214"/>
      <c r="X44" s="214"/>
      <c r="Y44" s="214"/>
      <c r="Z44" s="214"/>
      <c r="AA44" s="214"/>
      <c r="AB44" s="214"/>
      <c r="AC44" s="214"/>
      <c r="AD44" s="215"/>
      <c r="AE44" s="125">
        <f>AE45</f>
        <v>0</v>
      </c>
      <c r="AF44" s="126">
        <f>$AE$31</f>
        <v>0</v>
      </c>
      <c r="AG44" s="126">
        <f>$AG$45</f>
        <v>0</v>
      </c>
      <c r="AH44" s="214"/>
      <c r="AI44" s="214"/>
      <c r="AJ44" s="214"/>
      <c r="AK44" s="215"/>
    </row>
    <row r="45" spans="1:37">
      <c r="A45" s="362"/>
      <c r="B45" s="125"/>
      <c r="C45" s="126">
        <f>IF('Self-Assessment Questionnaire'!$D$181="b", 3, IF('Self-Assessment Questionnaire'!$D$181="d", 2, IF('Self-Assessment Questionnaire'!$D$181="c", 2, IF('Self-Assessment Questionnaire'!$D$181="", 0, -1))))</f>
        <v>0</v>
      </c>
      <c r="D45" s="126">
        <f>IF('Self-Assessment Questionnaire'!$D$186="b", 3, IF('Self-Assessment Questionnaire'!$D$186="d", 2, IF('Self-Assessment Questionnaire'!$D$186="c", 2, IF('Self-Assessment Questionnaire'!$D$186="", 0, -1))))</f>
        <v>0</v>
      </c>
      <c r="E45" s="117"/>
      <c r="F45" s="117"/>
      <c r="G45" s="117"/>
      <c r="H45" s="117"/>
      <c r="I45" s="255"/>
      <c r="J45" s="235"/>
      <c r="K45" s="214"/>
      <c r="L45" s="138">
        <f>IF('Self-Assessment Questionnaire'!$D$205="b", 3, IF('Self-Assessment Questionnaire'!$D$205="d", 2, IF('Self-Assessment Questionnaire'!$D$205="c", 2, IF('Self-Assessment Questionnaire'!$D$205="", 0, -1))))</f>
        <v>0</v>
      </c>
      <c r="M45" s="214"/>
      <c r="N45" s="214"/>
      <c r="O45" s="214"/>
      <c r="P45" s="214"/>
      <c r="Q45" s="215"/>
      <c r="R45" s="235"/>
      <c r="S45" s="214"/>
      <c r="T45" s="214"/>
      <c r="U45" s="214"/>
      <c r="V45" s="214"/>
      <c r="W45" s="214"/>
      <c r="X45" s="214"/>
      <c r="Y45" s="214"/>
      <c r="Z45" s="214"/>
      <c r="AA45" s="214"/>
      <c r="AB45" s="214"/>
      <c r="AC45" s="214"/>
      <c r="AD45" s="215"/>
      <c r="AE45" s="120">
        <f>IF('Self-Assessment Questionnaire'!$D$22="e", 3, IF('Self-Assessment Questionnaire'!$D$22="d", 2, IF('Self-Assessment Questionnaire'!$D$22="c", 2, IF('Self-Assessment Questionnaire'!$D$22="", 0, -1))))</f>
        <v>0</v>
      </c>
      <c r="AF45" s="118"/>
      <c r="AG45" s="121">
        <f>IF('Self-Assessment Questionnaire'!$D$400="d", 3, IF('Self-Assessment Questionnaire'!$D$400="c", 2, IF('Self-Assessment Questionnaire'!$D$400="b", 2, IF('Self-Assessment Questionnaire'!$D$400="", 0, -1))))</f>
        <v>0</v>
      </c>
      <c r="AH45" s="214"/>
      <c r="AI45" s="214"/>
      <c r="AJ45" s="214"/>
      <c r="AK45" s="215"/>
    </row>
    <row r="46" spans="1:37">
      <c r="A46" s="362"/>
      <c r="B46" s="373" t="s">
        <v>361</v>
      </c>
      <c r="C46" s="374"/>
      <c r="D46" s="374"/>
      <c r="E46" s="374"/>
      <c r="F46" s="374"/>
      <c r="G46" s="374"/>
      <c r="H46" s="374"/>
      <c r="I46" s="375"/>
      <c r="J46" s="367" t="s">
        <v>448</v>
      </c>
      <c r="K46" s="368"/>
      <c r="L46" s="368"/>
      <c r="M46" s="368"/>
      <c r="N46" s="368"/>
      <c r="O46" s="368"/>
      <c r="P46" s="368"/>
      <c r="Q46" s="369"/>
      <c r="R46" s="367" t="s">
        <v>456</v>
      </c>
      <c r="S46" s="368"/>
      <c r="T46" s="368"/>
      <c r="U46" s="368"/>
      <c r="V46" s="368"/>
      <c r="W46" s="368"/>
      <c r="X46" s="368"/>
      <c r="Y46" s="368"/>
      <c r="Z46" s="368"/>
      <c r="AA46" s="368"/>
      <c r="AB46" s="368"/>
      <c r="AC46" s="368"/>
      <c r="AD46" s="369"/>
      <c r="AE46" s="367" t="s">
        <v>457</v>
      </c>
      <c r="AF46" s="368"/>
      <c r="AG46" s="368"/>
      <c r="AH46" s="368"/>
      <c r="AI46" s="368"/>
      <c r="AJ46" s="368"/>
      <c r="AK46" s="369"/>
    </row>
    <row r="47" spans="1:37">
      <c r="A47" s="362"/>
      <c r="B47" s="98" t="s">
        <v>25</v>
      </c>
      <c r="C47" s="113" t="s">
        <v>29</v>
      </c>
      <c r="D47" s="96"/>
      <c r="E47" s="106"/>
      <c r="F47" s="106"/>
      <c r="G47" s="106"/>
      <c r="H47" s="106"/>
      <c r="I47" s="107"/>
      <c r="J47" s="114" t="s">
        <v>7</v>
      </c>
      <c r="K47" s="113" t="s">
        <v>8</v>
      </c>
      <c r="L47" s="214"/>
      <c r="M47" s="214"/>
      <c r="N47" s="214"/>
      <c r="O47" s="214"/>
      <c r="P47" s="214"/>
      <c r="Q47" s="221"/>
      <c r="R47" s="114" t="s">
        <v>10</v>
      </c>
      <c r="S47" s="113" t="s">
        <v>13</v>
      </c>
      <c r="T47" s="113" t="s">
        <v>34</v>
      </c>
      <c r="U47" s="214"/>
      <c r="V47" s="214"/>
      <c r="W47" s="214"/>
      <c r="X47" s="214"/>
      <c r="Y47" s="214"/>
      <c r="Z47" s="214"/>
      <c r="AA47" s="214"/>
      <c r="AB47" s="214"/>
      <c r="AC47" s="214"/>
      <c r="AD47" s="215"/>
      <c r="AE47" s="263" t="s">
        <v>33</v>
      </c>
      <c r="AF47" s="116" t="s">
        <v>35</v>
      </c>
      <c r="AG47" s="113" t="s">
        <v>37</v>
      </c>
      <c r="AH47" s="116" t="s">
        <v>62</v>
      </c>
      <c r="AI47" s="214"/>
      <c r="AJ47" s="214"/>
      <c r="AK47" s="221"/>
    </row>
    <row r="48" spans="1:37">
      <c r="A48" s="362"/>
      <c r="B48" s="125">
        <f>$B$49</f>
        <v>0</v>
      </c>
      <c r="C48" s="126">
        <f>$D$49</f>
        <v>0</v>
      </c>
      <c r="D48" s="96"/>
      <c r="E48" s="126">
        <f>E49</f>
        <v>0</v>
      </c>
      <c r="F48" s="126">
        <f>F49</f>
        <v>0</v>
      </c>
      <c r="G48" s="126"/>
      <c r="H48" s="126"/>
      <c r="I48" s="127">
        <f>I49</f>
        <v>0</v>
      </c>
      <c r="J48" s="125">
        <f>$J$49</f>
        <v>0</v>
      </c>
      <c r="K48" s="126">
        <f>$K$49</f>
        <v>0</v>
      </c>
      <c r="L48" s="214"/>
      <c r="M48" s="214"/>
      <c r="N48" s="214"/>
      <c r="O48" s="214"/>
      <c r="P48" s="214"/>
      <c r="Q48" s="215"/>
      <c r="R48" s="137">
        <f>$R$49</f>
        <v>0</v>
      </c>
      <c r="S48" s="138">
        <f>$S$49</f>
        <v>0</v>
      </c>
      <c r="T48" s="126">
        <f>$T$41</f>
        <v>0</v>
      </c>
      <c r="U48" s="214"/>
      <c r="V48" s="214"/>
      <c r="W48" s="214"/>
      <c r="X48" s="214"/>
      <c r="Y48" s="214"/>
      <c r="Z48" s="214"/>
      <c r="AA48" s="214"/>
      <c r="AB48" s="214"/>
      <c r="AC48" s="214"/>
      <c r="AD48" s="215"/>
      <c r="AE48" s="125">
        <f>$S$103</f>
        <v>0</v>
      </c>
      <c r="AF48" s="126">
        <f>$T$103</f>
        <v>0</v>
      </c>
      <c r="AG48" s="126">
        <f>$AG$49</f>
        <v>0</v>
      </c>
      <c r="AH48" s="126">
        <f>$X$119</f>
        <v>0</v>
      </c>
      <c r="AI48" s="214"/>
      <c r="AJ48" s="214"/>
      <c r="AK48" s="215"/>
    </row>
    <row r="49" spans="1:37">
      <c r="A49" s="362"/>
      <c r="B49" s="120">
        <f>IF('Self-Assessment Questionnaire'!$D$227="d", 3, IF('Self-Assessment Questionnaire'!$D$227="c", 2, IF('Self-Assessment Questionnaire'!$D$227="b", 2, IF('Self-Assessment Questionnaire'!$D$227="", 0, -1))))</f>
        <v>0</v>
      </c>
      <c r="C49" s="118">
        <f>IF('Self-Assessment Questionnaire'!$D$253="d", 3, IF('Self-Assessment Questionnaire'!$D$253="c", 2, IF('Self-Assessment Questionnaire'!$D$253="b", 2, IF('Self-Assessment Questionnaire'!$D$253="", 0, -1))))</f>
        <v>0</v>
      </c>
      <c r="D49" s="118">
        <f>IF('Self-Assessment Questionnaire'!$D$253="d", 3, IF('Self-Assessment Questionnaire'!$D$253="c", 2, IF('Self-Assessment Questionnaire'!$D$253="b", 2, IF('Self-Assessment Questionnaire'!$D$253="", 0, -1))))</f>
        <v>0</v>
      </c>
      <c r="E49" s="118"/>
      <c r="F49" s="118"/>
      <c r="G49" s="118"/>
      <c r="H49" s="118"/>
      <c r="I49" s="242"/>
      <c r="J49" s="123">
        <f>IF('Self-Assessment Questionnaire'!$D$41="d", 3, IF('Self-Assessment Questionnaire'!$D$41="c", 2, IF('Self-Assessment Questionnaire'!$D$41="b", 2, IF('Self-Assessment Questionnaire'!$D$41="", 0, -1))))</f>
        <v>0</v>
      </c>
      <c r="K49" s="117">
        <f>IF('Self-Assessment Questionnaire'!$D$8="e", 3, IF('Self-Assessment Questionnaire'!$D$8="d", 2, IF('Self-Assessment Questionnaire'!$D$8="c", 2, IF('Self-Assessment Questionnaire'!$D$8="", 0, -1))))</f>
        <v>0</v>
      </c>
      <c r="L49" s="214"/>
      <c r="M49" s="214"/>
      <c r="N49" s="214"/>
      <c r="O49" s="214"/>
      <c r="P49" s="214"/>
      <c r="Q49" s="215"/>
      <c r="R49" s="146">
        <f>IF('Self-Assessment Questionnaire'!$D$90="e", 3, IF('Self-Assessment Questionnaire'!$D$90="d", 2, IF('Self-Assessment Questionnaire'!$D$90="c", 2, IF('Self-Assessment Questionnaire'!$D$90="", 0, -1))))</f>
        <v>0</v>
      </c>
      <c r="S49" s="260">
        <f>IF('Self-Assessment Questionnaire'!$D$111="b",3,IF('Self-Assessment Questionnaire'!$D$111="",0,-1))</f>
        <v>0</v>
      </c>
      <c r="T49" s="214"/>
      <c r="U49" s="214"/>
      <c r="V49" s="214"/>
      <c r="W49" s="214"/>
      <c r="X49" s="214"/>
      <c r="Y49" s="214"/>
      <c r="Z49" s="214"/>
      <c r="AA49" s="214"/>
      <c r="AB49" s="214"/>
      <c r="AC49" s="214"/>
      <c r="AD49" s="215"/>
      <c r="AE49" s="235"/>
      <c r="AF49" s="214"/>
      <c r="AG49" s="121">
        <f>IF('Self-Assessment Questionnaire'!$D$332="d", 3, IF('Self-Assessment Questionnaire'!$D$332="c", 2, IF('Self-Assessment Questionnaire'!$D$332="b", 2, IF('Self-Assessment Questionnaire'!$D$332="", 0, -1))))</f>
        <v>0</v>
      </c>
      <c r="AH49" s="214"/>
      <c r="AI49" s="214"/>
      <c r="AJ49" s="214"/>
      <c r="AK49" s="215"/>
    </row>
    <row r="50" spans="1:37">
      <c r="A50" s="362"/>
      <c r="B50" s="373" t="s">
        <v>362</v>
      </c>
      <c r="C50" s="374"/>
      <c r="D50" s="374"/>
      <c r="E50" s="374"/>
      <c r="F50" s="374"/>
      <c r="G50" s="374"/>
      <c r="H50" s="374"/>
      <c r="I50" s="375"/>
      <c r="J50" s="364" t="s">
        <v>449</v>
      </c>
      <c r="K50" s="365"/>
      <c r="L50" s="365"/>
      <c r="M50" s="365"/>
      <c r="N50" s="365"/>
      <c r="O50" s="365"/>
      <c r="P50" s="365"/>
      <c r="Q50" s="366"/>
      <c r="R50" s="364" t="s">
        <v>457</v>
      </c>
      <c r="S50" s="365"/>
      <c r="T50" s="365"/>
      <c r="U50" s="365"/>
      <c r="V50" s="365"/>
      <c r="W50" s="365"/>
      <c r="X50" s="365"/>
      <c r="Y50" s="365"/>
      <c r="Z50" s="365"/>
      <c r="AA50" s="365"/>
      <c r="AB50" s="365"/>
      <c r="AC50" s="365"/>
      <c r="AD50" s="366"/>
      <c r="AE50" s="237"/>
      <c r="AF50" s="108"/>
      <c r="AG50" s="108"/>
      <c r="AH50" s="108"/>
      <c r="AI50" s="108"/>
      <c r="AJ50" s="108"/>
      <c r="AK50" s="109"/>
    </row>
    <row r="51" spans="1:37">
      <c r="A51" s="362"/>
      <c r="B51" s="114" t="s">
        <v>11</v>
      </c>
      <c r="C51" s="108"/>
      <c r="D51" s="108"/>
      <c r="E51" s="108"/>
      <c r="F51" s="108"/>
      <c r="G51" s="108"/>
      <c r="H51" s="108"/>
      <c r="I51" s="109"/>
      <c r="J51" s="98" t="s">
        <v>15</v>
      </c>
      <c r="K51" s="113" t="s">
        <v>16</v>
      </c>
      <c r="L51" s="116" t="s">
        <v>72</v>
      </c>
      <c r="M51" s="214"/>
      <c r="N51" s="214"/>
      <c r="O51" s="214"/>
      <c r="P51" s="214"/>
      <c r="Q51" s="215"/>
      <c r="R51" s="114" t="s">
        <v>11</v>
      </c>
      <c r="S51" s="113" t="s">
        <v>31</v>
      </c>
      <c r="T51" s="214"/>
      <c r="U51" s="214"/>
      <c r="V51" s="214"/>
      <c r="W51" s="214"/>
      <c r="X51" s="214"/>
      <c r="Y51" s="214"/>
      <c r="Z51" s="214"/>
      <c r="AA51" s="214"/>
      <c r="AB51" s="214"/>
      <c r="AC51" s="214"/>
      <c r="AD51" s="215"/>
      <c r="AE51" s="238"/>
      <c r="AF51" s="106"/>
      <c r="AG51" s="106"/>
      <c r="AH51" s="106"/>
      <c r="AI51" s="106"/>
      <c r="AJ51" s="106"/>
      <c r="AK51" s="107"/>
    </row>
    <row r="52" spans="1:37">
      <c r="A52" s="362"/>
      <c r="B52" s="137">
        <f>$R$53</f>
        <v>0</v>
      </c>
      <c r="C52" s="126">
        <f t="shared" ref="C52:I52" si="4">C69</f>
        <v>0</v>
      </c>
      <c r="D52" s="126">
        <f t="shared" si="4"/>
        <v>0</v>
      </c>
      <c r="E52" s="126">
        <f t="shared" si="4"/>
        <v>0</v>
      </c>
      <c r="F52" s="126">
        <f t="shared" si="4"/>
        <v>0</v>
      </c>
      <c r="G52" s="126"/>
      <c r="H52" s="126"/>
      <c r="I52" s="127">
        <f t="shared" si="4"/>
        <v>0</v>
      </c>
      <c r="J52" s="125">
        <f>$AE$23</f>
        <v>0</v>
      </c>
      <c r="K52" s="126">
        <f>$K$53</f>
        <v>0</v>
      </c>
      <c r="L52" s="126">
        <f>$AG$23</f>
        <v>0</v>
      </c>
      <c r="M52" s="216"/>
      <c r="N52" s="216"/>
      <c r="O52" s="216"/>
      <c r="P52" s="216"/>
      <c r="Q52" s="217"/>
      <c r="R52" s="137">
        <f>$R$53</f>
        <v>0</v>
      </c>
      <c r="S52" s="126">
        <f>$S$41</f>
        <v>0</v>
      </c>
      <c r="T52" s="216"/>
      <c r="U52" s="216"/>
      <c r="V52" s="216"/>
      <c r="W52" s="216"/>
      <c r="X52" s="216"/>
      <c r="Y52" s="216"/>
      <c r="Z52" s="216"/>
      <c r="AA52" s="216"/>
      <c r="AB52" s="216"/>
      <c r="AC52" s="216"/>
      <c r="AD52" s="244"/>
      <c r="AE52" s="222"/>
      <c r="AF52" s="102"/>
      <c r="AG52" s="102"/>
      <c r="AH52" s="102"/>
      <c r="AI52" s="102"/>
      <c r="AJ52" s="102"/>
      <c r="AK52" s="101"/>
    </row>
    <row r="53" spans="1:37">
      <c r="A53" s="362"/>
      <c r="B53" s="125"/>
      <c r="C53" s="126"/>
      <c r="D53" s="126"/>
      <c r="E53" s="126"/>
      <c r="F53" s="126"/>
      <c r="G53" s="126"/>
      <c r="H53" s="126"/>
      <c r="I53" s="127"/>
      <c r="J53" s="236"/>
      <c r="K53" s="117">
        <f>IF('Self-Assessment Questionnaire'!$D$137="e", 3, IF('Self-Assessment Questionnaire'!$D$137="d", 2, IF('Self-Assessment Questionnaire'!$D$137="c", 2, IF('Self-Assessment Questionnaire'!$D$137="", 0, -1))))</f>
        <v>0</v>
      </c>
      <c r="L53" s="216"/>
      <c r="M53" s="216"/>
      <c r="N53" s="216"/>
      <c r="O53" s="216"/>
      <c r="P53" s="216"/>
      <c r="Q53" s="217"/>
      <c r="R53" s="146">
        <f>IF('Self-Assessment Questionnaire'!$D$97="e", 3, IF('Self-Assessment Questionnaire'!$D$97="d", 2, IF('Self-Assessment Questionnaire'!$D$97="c", 2, IF('Self-Assessment Questionnaire'!$D$97="", 0, -1))))</f>
        <v>0</v>
      </c>
      <c r="S53" s="216"/>
      <c r="T53" s="216"/>
      <c r="U53" s="216"/>
      <c r="V53" s="216"/>
      <c r="W53" s="216"/>
      <c r="X53" s="216"/>
      <c r="Y53" s="216"/>
      <c r="Z53" s="216"/>
      <c r="AA53" s="216"/>
      <c r="AB53" s="216"/>
      <c r="AC53" s="216"/>
      <c r="AD53" s="244"/>
      <c r="AE53" s="222"/>
      <c r="AF53" s="102"/>
      <c r="AG53" s="102"/>
      <c r="AH53" s="102"/>
      <c r="AI53" s="102"/>
      <c r="AJ53" s="102"/>
      <c r="AK53" s="101"/>
    </row>
    <row r="54" spans="1:37" ht="15.75">
      <c r="A54" s="362"/>
      <c r="B54" s="125"/>
      <c r="C54" s="126"/>
      <c r="D54" s="126"/>
      <c r="E54" s="126"/>
      <c r="F54" s="126"/>
      <c r="G54" s="126"/>
      <c r="H54" s="126"/>
      <c r="I54" s="127"/>
      <c r="J54" s="367" t="s">
        <v>450</v>
      </c>
      <c r="K54" s="368"/>
      <c r="L54" s="368"/>
      <c r="M54" s="368"/>
      <c r="N54" s="368"/>
      <c r="O54" s="368"/>
      <c r="P54" s="368"/>
      <c r="Q54" s="369"/>
      <c r="R54" s="236"/>
      <c r="S54" s="216"/>
      <c r="T54" s="216"/>
      <c r="U54" s="216"/>
      <c r="V54" s="216"/>
      <c r="W54" s="216"/>
      <c r="X54" s="216"/>
      <c r="Y54" s="216"/>
      <c r="Z54" s="216"/>
      <c r="AA54" s="216"/>
      <c r="AB54" s="216"/>
      <c r="AC54" s="216"/>
      <c r="AD54" s="244"/>
      <c r="AE54" s="222"/>
      <c r="AF54" s="102"/>
      <c r="AG54" s="102"/>
      <c r="AH54" s="102"/>
      <c r="AI54" s="102"/>
      <c r="AJ54" s="102"/>
      <c r="AK54" s="101"/>
    </row>
    <row r="55" spans="1:37">
      <c r="A55" s="362"/>
      <c r="B55" s="125"/>
      <c r="C55" s="126"/>
      <c r="D55" s="126"/>
      <c r="E55" s="126"/>
      <c r="F55" s="126"/>
      <c r="G55" s="126"/>
      <c r="H55" s="126"/>
      <c r="I55" s="127"/>
      <c r="J55" s="115" t="s">
        <v>24</v>
      </c>
      <c r="K55" s="116" t="s">
        <v>82</v>
      </c>
      <c r="L55" s="216"/>
      <c r="M55" s="216"/>
      <c r="N55" s="216"/>
      <c r="O55" s="216"/>
      <c r="P55" s="216"/>
      <c r="Q55" s="217"/>
      <c r="R55" s="236"/>
      <c r="S55" s="216"/>
      <c r="T55" s="216"/>
      <c r="U55" s="216"/>
      <c r="V55" s="216"/>
      <c r="W55" s="216"/>
      <c r="X55" s="216"/>
      <c r="Y55" s="216"/>
      <c r="Z55" s="216"/>
      <c r="AA55" s="216"/>
      <c r="AB55" s="216"/>
      <c r="AC55" s="216"/>
      <c r="AD55" s="244"/>
      <c r="AE55" s="222"/>
      <c r="AF55" s="102"/>
      <c r="AG55" s="102"/>
      <c r="AH55" s="102"/>
      <c r="AI55" s="102"/>
      <c r="AJ55" s="102"/>
      <c r="AK55" s="101"/>
    </row>
    <row r="56" spans="1:37">
      <c r="A56" s="362"/>
      <c r="B56" s="125"/>
      <c r="C56" s="126"/>
      <c r="D56" s="126"/>
      <c r="E56" s="126"/>
      <c r="F56" s="126"/>
      <c r="G56" s="126"/>
      <c r="H56" s="126"/>
      <c r="I56" s="127"/>
      <c r="J56" s="125">
        <f>$K$23</f>
        <v>0</v>
      </c>
      <c r="K56" s="126">
        <f>$W$119</f>
        <v>0</v>
      </c>
      <c r="L56" s="216"/>
      <c r="M56" s="216"/>
      <c r="N56" s="216"/>
      <c r="O56" s="216"/>
      <c r="P56" s="216"/>
      <c r="Q56" s="217"/>
      <c r="R56" s="236"/>
      <c r="S56" s="216"/>
      <c r="T56" s="216"/>
      <c r="U56" s="216"/>
      <c r="V56" s="216"/>
      <c r="W56" s="216"/>
      <c r="X56" s="216"/>
      <c r="Y56" s="216"/>
      <c r="Z56" s="216"/>
      <c r="AA56" s="216"/>
      <c r="AB56" s="216"/>
      <c r="AC56" s="216"/>
      <c r="AD56" s="244"/>
      <c r="AE56" s="222"/>
      <c r="AF56" s="102"/>
      <c r="AG56" s="102"/>
      <c r="AH56" s="102"/>
      <c r="AI56" s="102"/>
      <c r="AJ56" s="102"/>
      <c r="AK56" s="101"/>
    </row>
    <row r="57" spans="1:37">
      <c r="A57" s="362"/>
      <c r="B57" s="125"/>
      <c r="C57" s="126"/>
      <c r="D57" s="126"/>
      <c r="E57" s="126"/>
      <c r="F57" s="126"/>
      <c r="G57" s="126"/>
      <c r="H57" s="126"/>
      <c r="I57" s="127"/>
      <c r="J57" s="236"/>
      <c r="K57" s="216"/>
      <c r="L57" s="216"/>
      <c r="M57" s="216"/>
      <c r="N57" s="216"/>
      <c r="O57" s="216"/>
      <c r="P57" s="216"/>
      <c r="Q57" s="217"/>
      <c r="R57" s="236"/>
      <c r="S57" s="216"/>
      <c r="T57" s="216"/>
      <c r="U57" s="216"/>
      <c r="V57" s="216"/>
      <c r="W57" s="216"/>
      <c r="X57" s="216"/>
      <c r="Y57" s="216"/>
      <c r="Z57" s="216"/>
      <c r="AA57" s="216"/>
      <c r="AB57" s="216"/>
      <c r="AC57" s="216"/>
      <c r="AD57" s="244"/>
      <c r="AE57" s="222"/>
      <c r="AF57" s="102"/>
      <c r="AG57" s="102"/>
      <c r="AH57" s="102"/>
      <c r="AI57" s="102"/>
      <c r="AJ57" s="102"/>
      <c r="AK57" s="101"/>
    </row>
    <row r="58" spans="1:37" ht="15.75">
      <c r="A58" s="362"/>
      <c r="B58" s="125"/>
      <c r="C58" s="126"/>
      <c r="D58" s="126"/>
      <c r="E58" s="126"/>
      <c r="F58" s="126"/>
      <c r="G58" s="126"/>
      <c r="H58" s="126"/>
      <c r="I58" s="127"/>
      <c r="J58" s="367" t="s">
        <v>451</v>
      </c>
      <c r="K58" s="368"/>
      <c r="L58" s="368"/>
      <c r="M58" s="368"/>
      <c r="N58" s="368"/>
      <c r="O58" s="368"/>
      <c r="P58" s="368"/>
      <c r="Q58" s="369"/>
      <c r="R58" s="236"/>
      <c r="S58" s="216"/>
      <c r="T58" s="216"/>
      <c r="U58" s="216"/>
      <c r="V58" s="216"/>
      <c r="W58" s="216"/>
      <c r="X58" s="216"/>
      <c r="Y58" s="216"/>
      <c r="Z58" s="216"/>
      <c r="AA58" s="216"/>
      <c r="AB58" s="216"/>
      <c r="AC58" s="216"/>
      <c r="AD58" s="244"/>
      <c r="AE58" s="222"/>
      <c r="AF58" s="102"/>
      <c r="AG58" s="102"/>
      <c r="AH58" s="102"/>
      <c r="AI58" s="102"/>
      <c r="AJ58" s="102"/>
      <c r="AK58" s="101"/>
    </row>
    <row r="59" spans="1:37">
      <c r="A59" s="362"/>
      <c r="B59" s="125"/>
      <c r="C59" s="126"/>
      <c r="D59" s="126"/>
      <c r="E59" s="126"/>
      <c r="F59" s="126"/>
      <c r="G59" s="126"/>
      <c r="H59" s="126"/>
      <c r="I59" s="127"/>
      <c r="J59" s="115" t="s">
        <v>6</v>
      </c>
      <c r="K59" s="216"/>
      <c r="L59" s="216"/>
      <c r="M59" s="216"/>
      <c r="N59" s="216"/>
      <c r="O59" s="216"/>
      <c r="P59" s="216"/>
      <c r="Q59" s="217"/>
      <c r="R59" s="236"/>
      <c r="S59" s="216"/>
      <c r="T59" s="216"/>
      <c r="U59" s="216"/>
      <c r="V59" s="216"/>
      <c r="W59" s="216"/>
      <c r="X59" s="216"/>
      <c r="Y59" s="216"/>
      <c r="Z59" s="216"/>
      <c r="AA59" s="216"/>
      <c r="AB59" s="216"/>
      <c r="AC59" s="216"/>
      <c r="AD59" s="244"/>
      <c r="AE59" s="222"/>
      <c r="AF59" s="102"/>
      <c r="AG59" s="102"/>
      <c r="AH59" s="102"/>
      <c r="AI59" s="102"/>
      <c r="AJ59" s="102"/>
      <c r="AK59" s="101"/>
    </row>
    <row r="60" spans="1:37">
      <c r="A60" s="362"/>
      <c r="B60" s="125"/>
      <c r="C60" s="126"/>
      <c r="D60" s="126"/>
      <c r="E60" s="126"/>
      <c r="F60" s="126"/>
      <c r="G60" s="126"/>
      <c r="H60" s="126"/>
      <c r="I60" s="127"/>
      <c r="J60" s="125">
        <f>J61</f>
        <v>0</v>
      </c>
      <c r="K60" s="216"/>
      <c r="L60" s="216"/>
      <c r="M60" s="216"/>
      <c r="N60" s="216"/>
      <c r="O60" s="216"/>
      <c r="P60" s="216"/>
      <c r="Q60" s="217"/>
      <c r="R60" s="236"/>
      <c r="S60" s="216"/>
      <c r="T60" s="216"/>
      <c r="U60" s="216"/>
      <c r="V60" s="216"/>
      <c r="W60" s="216"/>
      <c r="X60" s="216"/>
      <c r="Y60" s="216"/>
      <c r="Z60" s="216"/>
      <c r="AA60" s="216"/>
      <c r="AB60" s="216"/>
      <c r="AC60" s="216"/>
      <c r="AD60" s="244"/>
      <c r="AE60" s="222"/>
      <c r="AF60" s="102"/>
      <c r="AG60" s="102"/>
      <c r="AH60" s="102"/>
      <c r="AI60" s="102"/>
      <c r="AJ60" s="102"/>
      <c r="AK60" s="101"/>
    </row>
    <row r="61" spans="1:37">
      <c r="A61" s="362"/>
      <c r="B61" s="125"/>
      <c r="C61" s="126"/>
      <c r="D61" s="126"/>
      <c r="E61" s="126"/>
      <c r="F61" s="126"/>
      <c r="G61" s="126"/>
      <c r="H61" s="126"/>
      <c r="I61" s="127"/>
      <c r="J61" s="131">
        <f>IF('Self-Assessment Questionnaire'!$D$8="e", 3, IF('Self-Assessment Questionnaire'!$D$8="d", 2, IF('Self-Assessment Questionnaire'!$D$8="c", 2, IF('Self-Assessment Questionnaire'!$D$8="", 0, -1))))</f>
        <v>0</v>
      </c>
      <c r="K61" s="216"/>
      <c r="L61" s="216"/>
      <c r="M61" s="216"/>
      <c r="N61" s="216"/>
      <c r="O61" s="216"/>
      <c r="P61" s="216"/>
      <c r="Q61" s="217"/>
      <c r="R61" s="236"/>
      <c r="S61" s="216"/>
      <c r="T61" s="216"/>
      <c r="U61" s="216"/>
      <c r="V61" s="216"/>
      <c r="W61" s="216"/>
      <c r="X61" s="216"/>
      <c r="Y61" s="216"/>
      <c r="Z61" s="216"/>
      <c r="AA61" s="216"/>
      <c r="AB61" s="216"/>
      <c r="AC61" s="216"/>
      <c r="AD61" s="244"/>
      <c r="AE61" s="222"/>
      <c r="AF61" s="102"/>
      <c r="AG61" s="102"/>
      <c r="AH61" s="102"/>
      <c r="AI61" s="102"/>
      <c r="AJ61" s="102"/>
      <c r="AK61" s="101"/>
    </row>
    <row r="62" spans="1:37" ht="15.75">
      <c r="A62" s="362"/>
      <c r="B62" s="125"/>
      <c r="C62" s="126"/>
      <c r="D62" s="126"/>
      <c r="E62" s="126"/>
      <c r="F62" s="126"/>
      <c r="G62" s="126"/>
      <c r="H62" s="126"/>
      <c r="I62" s="127"/>
      <c r="J62" s="367" t="s">
        <v>452</v>
      </c>
      <c r="K62" s="368"/>
      <c r="L62" s="368"/>
      <c r="M62" s="368"/>
      <c r="N62" s="368"/>
      <c r="O62" s="368"/>
      <c r="P62" s="368"/>
      <c r="Q62" s="369"/>
      <c r="R62" s="236"/>
      <c r="S62" s="216"/>
      <c r="T62" s="216"/>
      <c r="U62" s="216"/>
      <c r="V62" s="216"/>
      <c r="W62" s="216"/>
      <c r="X62" s="216"/>
      <c r="Y62" s="216"/>
      <c r="Z62" s="216"/>
      <c r="AA62" s="216"/>
      <c r="AB62" s="216"/>
      <c r="AC62" s="216"/>
      <c r="AD62" s="244"/>
      <c r="AE62" s="222"/>
      <c r="AF62" s="102"/>
      <c r="AG62" s="102"/>
      <c r="AH62" s="102"/>
      <c r="AI62" s="102"/>
      <c r="AJ62" s="102"/>
      <c r="AK62" s="101"/>
    </row>
    <row r="63" spans="1:37">
      <c r="A63" s="362"/>
      <c r="B63" s="125"/>
      <c r="C63" s="126"/>
      <c r="D63" s="126"/>
      <c r="E63" s="126"/>
      <c r="F63" s="126"/>
      <c r="G63" s="126"/>
      <c r="H63" s="126"/>
      <c r="I63" s="127"/>
      <c r="J63" s="115" t="s">
        <v>79</v>
      </c>
      <c r="K63" s="219"/>
      <c r="L63" s="219"/>
      <c r="M63" s="219"/>
      <c r="N63" s="219"/>
      <c r="O63" s="219"/>
      <c r="P63" s="219"/>
      <c r="Q63" s="220"/>
      <c r="R63" s="236"/>
      <c r="S63" s="216"/>
      <c r="T63" s="216"/>
      <c r="U63" s="216"/>
      <c r="V63" s="216"/>
      <c r="W63" s="216"/>
      <c r="X63" s="216"/>
      <c r="Y63" s="216"/>
      <c r="Z63" s="216"/>
      <c r="AA63" s="216"/>
      <c r="AB63" s="216"/>
      <c r="AC63" s="216"/>
      <c r="AD63" s="244"/>
      <c r="AE63" s="222"/>
      <c r="AF63" s="102"/>
      <c r="AG63" s="102"/>
      <c r="AH63" s="102"/>
      <c r="AI63" s="102"/>
      <c r="AJ63" s="102"/>
      <c r="AK63" s="101"/>
    </row>
    <row r="64" spans="1:37">
      <c r="A64" s="362"/>
      <c r="B64" s="125"/>
      <c r="C64" s="126"/>
      <c r="D64" s="126"/>
      <c r="E64" s="126"/>
      <c r="F64" s="126"/>
      <c r="G64" s="126"/>
      <c r="H64" s="126"/>
      <c r="I64" s="127"/>
      <c r="J64" s="125">
        <f>J65</f>
        <v>0</v>
      </c>
      <c r="K64" s="219"/>
      <c r="L64" s="219"/>
      <c r="M64" s="219"/>
      <c r="N64" s="219"/>
      <c r="O64" s="219"/>
      <c r="P64" s="219"/>
      <c r="Q64" s="220"/>
      <c r="R64" s="236"/>
      <c r="S64" s="216"/>
      <c r="T64" s="216"/>
      <c r="U64" s="216"/>
      <c r="V64" s="216"/>
      <c r="W64" s="216"/>
      <c r="X64" s="216"/>
      <c r="Y64" s="216"/>
      <c r="Z64" s="216"/>
      <c r="AA64" s="216"/>
      <c r="AB64" s="216"/>
      <c r="AC64" s="216"/>
      <c r="AD64" s="244"/>
      <c r="AE64" s="222"/>
      <c r="AF64" s="102"/>
      <c r="AG64" s="102"/>
      <c r="AH64" s="102"/>
      <c r="AI64" s="102"/>
      <c r="AJ64" s="102"/>
      <c r="AK64" s="101"/>
    </row>
    <row r="65" spans="1:37">
      <c r="A65" s="362"/>
      <c r="B65" s="125"/>
      <c r="C65" s="126"/>
      <c r="D65" s="126"/>
      <c r="E65" s="126"/>
      <c r="F65" s="126"/>
      <c r="G65" s="126"/>
      <c r="H65" s="126"/>
      <c r="I65" s="127"/>
      <c r="J65" s="123">
        <f>IF('Self-Assessment Questionnaire'!$D$41="d", 3, IF('Self-Assessment Questionnaire'!$D$41="c", 2, IF('Self-Assessment Questionnaire'!$D$41="b", 2, IF('Self-Assessment Questionnaire'!$D$41="", 0, -1))))</f>
        <v>0</v>
      </c>
      <c r="K65" s="219"/>
      <c r="L65" s="219"/>
      <c r="M65" s="219"/>
      <c r="N65" s="219"/>
      <c r="O65" s="219"/>
      <c r="P65" s="219"/>
      <c r="Q65" s="220"/>
      <c r="R65" s="236"/>
      <c r="S65" s="216"/>
      <c r="T65" s="216"/>
      <c r="U65" s="216"/>
      <c r="V65" s="216"/>
      <c r="W65" s="216"/>
      <c r="X65" s="216"/>
      <c r="Y65" s="216"/>
      <c r="Z65" s="216"/>
      <c r="AA65" s="216"/>
      <c r="AB65" s="216"/>
      <c r="AC65" s="216"/>
      <c r="AD65" s="244"/>
      <c r="AE65" s="222"/>
      <c r="AF65" s="102"/>
      <c r="AG65" s="102"/>
      <c r="AH65" s="102"/>
      <c r="AI65" s="102"/>
      <c r="AJ65" s="102"/>
      <c r="AK65" s="101"/>
    </row>
    <row r="66" spans="1:37" ht="15.75">
      <c r="A66" s="362"/>
      <c r="B66" s="125"/>
      <c r="C66" s="126"/>
      <c r="D66" s="126"/>
      <c r="E66" s="126"/>
      <c r="F66" s="126"/>
      <c r="G66" s="126"/>
      <c r="H66" s="126"/>
      <c r="I66" s="127"/>
      <c r="J66" s="367" t="s">
        <v>453</v>
      </c>
      <c r="K66" s="368"/>
      <c r="L66" s="368"/>
      <c r="M66" s="368"/>
      <c r="N66" s="368"/>
      <c r="O66" s="368"/>
      <c r="P66" s="368"/>
      <c r="Q66" s="369"/>
      <c r="R66" s="236"/>
      <c r="S66" s="216"/>
      <c r="T66" s="216"/>
      <c r="U66" s="216"/>
      <c r="V66" s="216"/>
      <c r="W66" s="216"/>
      <c r="X66" s="216"/>
      <c r="Y66" s="216"/>
      <c r="Z66" s="216"/>
      <c r="AA66" s="216"/>
      <c r="AB66" s="216"/>
      <c r="AC66" s="216"/>
      <c r="AD66" s="244"/>
      <c r="AE66" s="222"/>
      <c r="AF66" s="102"/>
      <c r="AG66" s="102"/>
      <c r="AH66" s="102"/>
      <c r="AI66" s="102"/>
      <c r="AJ66" s="102"/>
      <c r="AK66" s="101"/>
    </row>
    <row r="67" spans="1:37">
      <c r="A67" s="362"/>
      <c r="B67" s="125"/>
      <c r="C67" s="126"/>
      <c r="D67" s="126"/>
      <c r="E67" s="126"/>
      <c r="F67" s="126"/>
      <c r="G67" s="126"/>
      <c r="H67" s="126"/>
      <c r="I67" s="127"/>
      <c r="J67" s="115" t="s">
        <v>52</v>
      </c>
      <c r="K67" s="116" t="s">
        <v>53</v>
      </c>
      <c r="L67" s="116" t="s">
        <v>54</v>
      </c>
      <c r="M67" s="216"/>
      <c r="N67" s="216"/>
      <c r="O67" s="216"/>
      <c r="P67" s="216"/>
      <c r="Q67" s="217"/>
      <c r="R67" s="236"/>
      <c r="S67" s="216"/>
      <c r="T67" s="216"/>
      <c r="U67" s="216"/>
      <c r="V67" s="216"/>
      <c r="W67" s="216"/>
      <c r="X67" s="216"/>
      <c r="Y67" s="216"/>
      <c r="Z67" s="216"/>
      <c r="AA67" s="216"/>
      <c r="AB67" s="216"/>
      <c r="AC67" s="216"/>
      <c r="AD67" s="244"/>
      <c r="AE67" s="222"/>
      <c r="AF67" s="102"/>
      <c r="AG67" s="102"/>
      <c r="AH67" s="102"/>
      <c r="AI67" s="102"/>
      <c r="AJ67" s="102"/>
      <c r="AK67" s="101"/>
    </row>
    <row r="68" spans="1:37">
      <c r="A68" s="362"/>
      <c r="B68" s="125"/>
      <c r="C68" s="126"/>
      <c r="D68" s="126"/>
      <c r="E68" s="126"/>
      <c r="F68" s="126"/>
      <c r="G68" s="126"/>
      <c r="H68" s="126"/>
      <c r="I68" s="127"/>
      <c r="J68" s="125">
        <f>$J$69</f>
        <v>0</v>
      </c>
      <c r="K68" s="126">
        <f>$K$69</f>
        <v>0</v>
      </c>
      <c r="L68" s="126">
        <f>$L$69</f>
        <v>0</v>
      </c>
      <c r="M68" s="216"/>
      <c r="N68" s="216"/>
      <c r="O68" s="216"/>
      <c r="P68" s="216"/>
      <c r="Q68" s="217"/>
      <c r="R68" s="236"/>
      <c r="S68" s="216"/>
      <c r="T68" s="216"/>
      <c r="U68" s="216"/>
      <c r="V68" s="216"/>
      <c r="W68" s="216"/>
      <c r="X68" s="216"/>
      <c r="Y68" s="216"/>
      <c r="Z68" s="216"/>
      <c r="AA68" s="216"/>
      <c r="AB68" s="216"/>
      <c r="AC68" s="216"/>
      <c r="AD68" s="244"/>
      <c r="AE68" s="222"/>
      <c r="AF68" s="102"/>
      <c r="AG68" s="102"/>
      <c r="AH68" s="102"/>
      <c r="AI68" s="102"/>
      <c r="AJ68" s="102"/>
      <c r="AK68" s="101"/>
    </row>
    <row r="69" spans="1:37" ht="15.75" thickBot="1">
      <c r="A69" s="363"/>
      <c r="B69" s="132">
        <f>IF('Self-Assessment Questionnaire'!$D$233="d", 3, IF('Self-Assessment Questionnaire'!$D$233="c", 2, IF('Self-Assessment Questionnaire'!$D$233="b", 2, IF('Self-Assessment Questionnaire'!$D$233="", 0, -1))))</f>
        <v>0</v>
      </c>
      <c r="C69" s="129"/>
      <c r="D69" s="129"/>
      <c r="E69" s="129"/>
      <c r="F69" s="129"/>
      <c r="G69" s="129"/>
      <c r="H69" s="129"/>
      <c r="I69" s="243"/>
      <c r="J69" s="266">
        <f>IF('Self-Assessment Questionnaire'!$D$464="e", 3, IF('Self-Assessment Questionnaire'!$D$464="d", 2, IF('Self-Assessment Questionnaire'!$D$464="c", 2, IF('Self-Assessment Questionnaire'!$D$464="", 0, -1))))</f>
        <v>0</v>
      </c>
      <c r="K69" s="267">
        <f>IF('Self-Assessment Questionnaire'!$D$471="d", 3, IF('Self-Assessment Questionnaire'!$D$471="c", 2, IF('Self-Assessment Questionnaire'!$D$471="b", 2, IF('Self-Assessment Questionnaire'!$D$471="", 0, -1))))</f>
        <v>0</v>
      </c>
      <c r="L69" s="267">
        <f>IF('Self-Assessment Questionnaire'!$D$477="d", 3, IF('Self-Assessment Questionnaire'!$D$477="c", 2, IF('Self-Assessment Questionnaire'!$D$477="b", 2, IF('Self-Assessment Questionnaire'!$D$477="", 0, -1))))</f>
        <v>0</v>
      </c>
      <c r="M69" s="246"/>
      <c r="N69" s="246"/>
      <c r="O69" s="246"/>
      <c r="P69" s="246"/>
      <c r="Q69" s="241"/>
      <c r="R69" s="245"/>
      <c r="S69" s="246"/>
      <c r="T69" s="246"/>
      <c r="U69" s="246"/>
      <c r="V69" s="246"/>
      <c r="W69" s="246"/>
      <c r="X69" s="246"/>
      <c r="Y69" s="246"/>
      <c r="Z69" s="246"/>
      <c r="AA69" s="246"/>
      <c r="AB69" s="246"/>
      <c r="AC69" s="246"/>
      <c r="AD69" s="247"/>
      <c r="AE69" s="239"/>
      <c r="AF69" s="240"/>
      <c r="AG69" s="240"/>
      <c r="AH69" s="240"/>
      <c r="AI69" s="240"/>
      <c r="AJ69" s="240"/>
      <c r="AK69" s="241"/>
    </row>
    <row r="70" spans="1:37" ht="21.75" thickBot="1">
      <c r="A70" s="225"/>
      <c r="B70" s="70"/>
      <c r="C70" s="70"/>
      <c r="D70" s="70"/>
      <c r="E70" s="70"/>
      <c r="F70" s="70"/>
      <c r="G70" s="70"/>
      <c r="H70" s="70"/>
      <c r="I70" s="70"/>
      <c r="J70" s="70"/>
      <c r="K70" s="70"/>
      <c r="L70" s="70"/>
      <c r="M70" s="70"/>
      <c r="N70" s="70"/>
      <c r="O70" s="70"/>
      <c r="P70" s="70"/>
      <c r="Q70" s="71"/>
      <c r="R70" s="70"/>
      <c r="S70" s="70"/>
      <c r="T70" s="70"/>
      <c r="U70" s="70"/>
      <c r="V70" s="70"/>
      <c r="W70" s="70"/>
      <c r="X70" s="70"/>
      <c r="Y70" s="70"/>
      <c r="Z70" s="70"/>
      <c r="AA70" s="70"/>
      <c r="AB70" s="70"/>
      <c r="AC70" s="70"/>
      <c r="AD70" s="70"/>
      <c r="AE70" s="70"/>
      <c r="AF70" s="70"/>
      <c r="AG70" s="70"/>
      <c r="AH70" s="70"/>
      <c r="AI70" s="70"/>
      <c r="AJ70" s="70"/>
      <c r="AK70" s="71"/>
    </row>
    <row r="71" spans="1:37">
      <c r="A71" s="361" t="s">
        <v>434</v>
      </c>
      <c r="B71" s="391" t="s">
        <v>459</v>
      </c>
      <c r="C71" s="392"/>
      <c r="D71" s="392"/>
      <c r="E71" s="392"/>
      <c r="F71" s="392"/>
      <c r="G71" s="392"/>
      <c r="H71" s="392"/>
      <c r="I71" s="393"/>
      <c r="J71" s="391" t="s">
        <v>459</v>
      </c>
      <c r="K71" s="392"/>
      <c r="L71" s="392"/>
      <c r="M71" s="392"/>
      <c r="N71" s="392"/>
      <c r="O71" s="392"/>
      <c r="P71" s="392"/>
      <c r="Q71" s="393"/>
      <c r="R71" s="391" t="s">
        <v>459</v>
      </c>
      <c r="S71" s="392"/>
      <c r="T71" s="392"/>
      <c r="U71" s="392"/>
      <c r="V71" s="392"/>
      <c r="W71" s="392"/>
      <c r="X71" s="392"/>
      <c r="Y71" s="392"/>
      <c r="Z71" s="392"/>
      <c r="AA71" s="392"/>
      <c r="AB71" s="392"/>
      <c r="AC71" s="392"/>
      <c r="AD71" s="393"/>
      <c r="AE71" s="65"/>
      <c r="AF71" s="43"/>
      <c r="AG71" s="43"/>
      <c r="AH71" s="43"/>
      <c r="AI71" s="43"/>
      <c r="AJ71" s="43"/>
      <c r="AK71" s="64"/>
    </row>
    <row r="72" spans="1:37">
      <c r="A72" s="362"/>
      <c r="B72" s="264" t="s">
        <v>28</v>
      </c>
      <c r="C72" s="143" t="s">
        <v>30</v>
      </c>
      <c r="D72" s="224"/>
      <c r="E72" s="224"/>
      <c r="F72" s="224"/>
      <c r="G72" s="224"/>
      <c r="H72" s="224"/>
      <c r="I72" s="248"/>
      <c r="J72" s="134" t="s">
        <v>30</v>
      </c>
      <c r="K72" s="224"/>
      <c r="L72" s="224"/>
      <c r="M72" s="224"/>
      <c r="N72" s="224"/>
      <c r="O72" s="224"/>
      <c r="P72" s="224"/>
      <c r="Q72" s="67"/>
      <c r="R72" s="264" t="s">
        <v>28</v>
      </c>
      <c r="S72" s="143" t="s">
        <v>30</v>
      </c>
      <c r="T72" s="224"/>
      <c r="U72" s="224"/>
      <c r="V72" s="224"/>
      <c r="W72" s="224"/>
      <c r="X72" s="224"/>
      <c r="Y72" s="224"/>
      <c r="Z72" s="224"/>
      <c r="AA72" s="224"/>
      <c r="AB72" s="224"/>
      <c r="AC72" s="224"/>
      <c r="AD72" s="248"/>
      <c r="AE72" s="68"/>
      <c r="AF72" s="73"/>
      <c r="AG72" s="73"/>
      <c r="AH72" s="73"/>
      <c r="AI72" s="73"/>
      <c r="AJ72" s="73"/>
      <c r="AK72" s="67"/>
    </row>
    <row r="73" spans="1:37">
      <c r="A73" s="362"/>
      <c r="B73" s="125">
        <f>$D$82</f>
        <v>0</v>
      </c>
      <c r="C73" s="138">
        <f>$B$7</f>
        <v>0</v>
      </c>
      <c r="D73" s="224"/>
      <c r="E73" s="224"/>
      <c r="F73" s="224"/>
      <c r="G73" s="224"/>
      <c r="H73" s="224"/>
      <c r="I73" s="248"/>
      <c r="J73" s="137">
        <f>$B$7</f>
        <v>0</v>
      </c>
      <c r="K73" s="224"/>
      <c r="L73" s="224"/>
      <c r="M73" s="224"/>
      <c r="N73" s="224"/>
      <c r="O73" s="224"/>
      <c r="P73" s="224"/>
      <c r="Q73" s="67"/>
      <c r="R73" s="125">
        <f>$D$82</f>
        <v>0</v>
      </c>
      <c r="S73" s="138">
        <f>$B$7</f>
        <v>0</v>
      </c>
      <c r="T73" s="224"/>
      <c r="U73" s="224"/>
      <c r="V73" s="224"/>
      <c r="W73" s="224"/>
      <c r="X73" s="224"/>
      <c r="Y73" s="224"/>
      <c r="Z73" s="224"/>
      <c r="AA73" s="224"/>
      <c r="AB73" s="224"/>
      <c r="AC73" s="224"/>
      <c r="AD73" s="248"/>
      <c r="AE73" s="68"/>
      <c r="AF73" s="73"/>
      <c r="AG73" s="73"/>
      <c r="AH73" s="73"/>
      <c r="AI73" s="73"/>
      <c r="AJ73" s="73"/>
      <c r="AK73" s="67"/>
    </row>
    <row r="74" spans="1:37">
      <c r="A74" s="362"/>
      <c r="B74" s="223"/>
      <c r="C74" s="224"/>
      <c r="D74" s="224"/>
      <c r="E74" s="224"/>
      <c r="F74" s="224"/>
      <c r="G74" s="224"/>
      <c r="H74" s="224"/>
      <c r="I74" s="248"/>
      <c r="J74" s="223"/>
      <c r="K74" s="224"/>
      <c r="L74" s="224"/>
      <c r="M74" s="224"/>
      <c r="N74" s="224"/>
      <c r="O74" s="224"/>
      <c r="P74" s="224"/>
      <c r="Q74" s="67"/>
      <c r="R74" s="223"/>
      <c r="S74" s="224"/>
      <c r="T74" s="224"/>
      <c r="U74" s="224"/>
      <c r="V74" s="224"/>
      <c r="W74" s="224"/>
      <c r="X74" s="224"/>
      <c r="Y74" s="224"/>
      <c r="Z74" s="224"/>
      <c r="AA74" s="224"/>
      <c r="AB74" s="224"/>
      <c r="AC74" s="224"/>
      <c r="AD74" s="248"/>
      <c r="AE74" s="68"/>
      <c r="AF74" s="73"/>
      <c r="AG74" s="73"/>
      <c r="AH74" s="73"/>
      <c r="AI74" s="73"/>
      <c r="AJ74" s="73"/>
      <c r="AK74" s="67"/>
    </row>
    <row r="75" spans="1:37">
      <c r="A75" s="362"/>
      <c r="B75" s="394" t="s">
        <v>460</v>
      </c>
      <c r="C75" s="395"/>
      <c r="D75" s="395"/>
      <c r="E75" s="395"/>
      <c r="F75" s="395"/>
      <c r="G75" s="395"/>
      <c r="H75" s="395"/>
      <c r="I75" s="396"/>
      <c r="J75" s="394" t="s">
        <v>463</v>
      </c>
      <c r="K75" s="395"/>
      <c r="L75" s="395"/>
      <c r="M75" s="395"/>
      <c r="N75" s="395"/>
      <c r="O75" s="395"/>
      <c r="P75" s="395"/>
      <c r="Q75" s="396"/>
      <c r="R75" s="394" t="s">
        <v>462</v>
      </c>
      <c r="S75" s="395"/>
      <c r="T75" s="395"/>
      <c r="U75" s="395"/>
      <c r="V75" s="395"/>
      <c r="W75" s="395"/>
      <c r="X75" s="395"/>
      <c r="Y75" s="395"/>
      <c r="Z75" s="395"/>
      <c r="AA75" s="395"/>
      <c r="AB75" s="395"/>
      <c r="AC75" s="395"/>
      <c r="AD75" s="396"/>
      <c r="AE75" s="68"/>
      <c r="AF75" s="73"/>
      <c r="AG75" s="73"/>
      <c r="AH75" s="73"/>
      <c r="AI75" s="73"/>
      <c r="AJ75" s="73"/>
      <c r="AK75" s="67"/>
    </row>
    <row r="76" spans="1:37">
      <c r="A76" s="362"/>
      <c r="B76" s="114" t="s">
        <v>8</v>
      </c>
      <c r="C76" s="113" t="s">
        <v>23</v>
      </c>
      <c r="D76" s="143" t="s">
        <v>30</v>
      </c>
      <c r="E76" s="116" t="s">
        <v>51</v>
      </c>
      <c r="F76" s="224"/>
      <c r="G76" s="224"/>
      <c r="H76" s="224"/>
      <c r="I76" s="248"/>
      <c r="J76" s="115" t="s">
        <v>6</v>
      </c>
      <c r="K76" s="224"/>
      <c r="L76" s="224"/>
      <c r="M76" s="224"/>
      <c r="N76" s="224"/>
      <c r="O76" s="224"/>
      <c r="P76" s="224"/>
      <c r="Q76" s="67"/>
      <c r="R76" s="263" t="s">
        <v>33</v>
      </c>
      <c r="S76" s="113" t="s">
        <v>37</v>
      </c>
      <c r="T76" s="113" t="s">
        <v>39</v>
      </c>
      <c r="U76" s="116" t="s">
        <v>56</v>
      </c>
      <c r="V76" s="224"/>
      <c r="W76" s="224"/>
      <c r="X76" s="224"/>
      <c r="Y76" s="224"/>
      <c r="Z76" s="224"/>
      <c r="AA76" s="224"/>
      <c r="AB76" s="224"/>
      <c r="AC76" s="224"/>
      <c r="AD76" s="248"/>
      <c r="AE76" s="68"/>
      <c r="AF76" s="73"/>
      <c r="AG76" s="73"/>
      <c r="AH76" s="73"/>
      <c r="AI76" s="73"/>
      <c r="AJ76" s="73"/>
      <c r="AK76" s="67"/>
    </row>
    <row r="77" spans="1:37">
      <c r="A77" s="362"/>
      <c r="B77" s="125">
        <f>B78</f>
        <v>0</v>
      </c>
      <c r="C77" s="126">
        <f>$L$45</f>
        <v>0</v>
      </c>
      <c r="D77" s="138">
        <f>$B$7</f>
        <v>0</v>
      </c>
      <c r="E77" s="126">
        <f>$U$127</f>
        <v>0</v>
      </c>
      <c r="F77" s="224"/>
      <c r="G77" s="224"/>
      <c r="H77" s="224"/>
      <c r="I77" s="248"/>
      <c r="J77" s="125">
        <f>J78</f>
        <v>0</v>
      </c>
      <c r="K77" s="224"/>
      <c r="L77" s="224"/>
      <c r="M77" s="224"/>
      <c r="N77" s="224"/>
      <c r="O77" s="224"/>
      <c r="P77" s="224"/>
      <c r="Q77" s="67"/>
      <c r="R77" s="125">
        <f>$S$103</f>
        <v>0</v>
      </c>
      <c r="S77" s="126">
        <f>$AG$49</f>
        <v>0</v>
      </c>
      <c r="T77" s="126">
        <f>$U$41</f>
        <v>0</v>
      </c>
      <c r="U77" s="126">
        <f>$M$99</f>
        <v>0</v>
      </c>
      <c r="V77" s="224"/>
      <c r="W77" s="224"/>
      <c r="X77" s="224"/>
      <c r="Y77" s="224"/>
      <c r="Z77" s="224"/>
      <c r="AA77" s="224"/>
      <c r="AB77" s="224"/>
      <c r="AC77" s="224"/>
      <c r="AD77" s="248"/>
      <c r="AE77" s="68"/>
      <c r="AF77" s="73"/>
      <c r="AG77" s="73"/>
      <c r="AH77" s="73"/>
      <c r="AI77" s="73"/>
      <c r="AJ77" s="73"/>
      <c r="AK77" s="67"/>
    </row>
    <row r="78" spans="1:37">
      <c r="A78" s="362"/>
      <c r="B78" s="131">
        <f>IF('Self-Assessment Questionnaire'!$D$8="e", 3, IF('Self-Assessment Questionnaire'!$D$8="d", 2, IF('Self-Assessment Questionnaire'!$D$8="c", 2, IF('Self-Assessment Questionnaire'!$D$8="", 0, -1))))</f>
        <v>0</v>
      </c>
      <c r="C78" s="224"/>
      <c r="D78" s="224"/>
      <c r="E78" s="224"/>
      <c r="F78" s="224"/>
      <c r="G78" s="224"/>
      <c r="H78" s="224"/>
      <c r="I78" s="248"/>
      <c r="J78" s="131">
        <f>IF('Self-Assessment Questionnaire'!$D$8="e", 3, IF('Self-Assessment Questionnaire'!$D$8="d", 2, IF('Self-Assessment Questionnaire'!$D$8="c", 2, IF('Self-Assessment Questionnaire'!$D$8="", 0, -1))))</f>
        <v>0</v>
      </c>
      <c r="K78" s="224"/>
      <c r="L78" s="224"/>
      <c r="M78" s="224"/>
      <c r="N78" s="224"/>
      <c r="O78" s="224"/>
      <c r="P78" s="224"/>
      <c r="Q78" s="67"/>
      <c r="R78" s="223"/>
      <c r="S78" s="224"/>
      <c r="T78" s="224"/>
      <c r="U78" s="224"/>
      <c r="V78" s="224"/>
      <c r="W78" s="224"/>
      <c r="X78" s="224"/>
      <c r="Y78" s="224"/>
      <c r="Z78" s="224"/>
      <c r="AA78" s="224"/>
      <c r="AB78" s="224"/>
      <c r="AC78" s="224"/>
      <c r="AD78" s="248"/>
      <c r="AE78" s="68"/>
      <c r="AF78" s="73"/>
      <c r="AG78" s="73"/>
      <c r="AH78" s="73"/>
      <c r="AI78" s="73"/>
      <c r="AJ78" s="73"/>
      <c r="AK78" s="67"/>
    </row>
    <row r="79" spans="1:37">
      <c r="A79" s="362"/>
      <c r="B79" s="394" t="s">
        <v>461</v>
      </c>
      <c r="C79" s="395"/>
      <c r="D79" s="395"/>
      <c r="E79" s="395"/>
      <c r="F79" s="395"/>
      <c r="G79" s="395"/>
      <c r="H79" s="395"/>
      <c r="I79" s="396"/>
      <c r="J79" s="394" t="s">
        <v>464</v>
      </c>
      <c r="K79" s="395"/>
      <c r="L79" s="395"/>
      <c r="M79" s="395"/>
      <c r="N79" s="395"/>
      <c r="O79" s="395"/>
      <c r="P79" s="395"/>
      <c r="Q79" s="396"/>
      <c r="R79" s="394" t="s">
        <v>467</v>
      </c>
      <c r="S79" s="395"/>
      <c r="T79" s="395"/>
      <c r="U79" s="395"/>
      <c r="V79" s="395"/>
      <c r="W79" s="395"/>
      <c r="X79" s="395"/>
      <c r="Y79" s="395"/>
      <c r="Z79" s="395"/>
      <c r="AA79" s="395"/>
      <c r="AB79" s="395"/>
      <c r="AC79" s="395"/>
      <c r="AD79" s="396"/>
      <c r="AE79" s="68"/>
      <c r="AF79" s="73"/>
      <c r="AG79" s="73"/>
      <c r="AH79" s="73"/>
      <c r="AI79" s="73"/>
      <c r="AJ79" s="73"/>
      <c r="AK79" s="67"/>
    </row>
    <row r="80" spans="1:37">
      <c r="A80" s="362"/>
      <c r="B80" s="114" t="s">
        <v>8</v>
      </c>
      <c r="C80" s="116" t="s">
        <v>27</v>
      </c>
      <c r="D80" s="261" t="s">
        <v>28</v>
      </c>
      <c r="E80" s="113" t="s">
        <v>29</v>
      </c>
      <c r="F80" s="224"/>
      <c r="G80" s="224"/>
      <c r="H80" s="224"/>
      <c r="I80" s="248"/>
      <c r="J80" s="114" t="s">
        <v>8</v>
      </c>
      <c r="K80" s="116" t="s">
        <v>57</v>
      </c>
      <c r="L80" s="224"/>
      <c r="M80" s="224"/>
      <c r="N80" s="224"/>
      <c r="O80" s="224"/>
      <c r="P80" s="224"/>
      <c r="Q80" s="67"/>
      <c r="R80" s="264" t="s">
        <v>48</v>
      </c>
      <c r="S80" s="116" t="s">
        <v>50</v>
      </c>
      <c r="T80" s="116" t="s">
        <v>63</v>
      </c>
      <c r="U80" s="116" t="s">
        <v>66</v>
      </c>
      <c r="V80" s="116" t="s">
        <v>67</v>
      </c>
      <c r="W80" s="116" t="s">
        <v>68</v>
      </c>
      <c r="X80" s="224"/>
      <c r="Y80" s="224"/>
      <c r="Z80" s="224"/>
      <c r="AA80" s="224"/>
      <c r="AB80" s="224"/>
      <c r="AC80" s="224"/>
      <c r="AD80" s="248"/>
      <c r="AE80" s="68"/>
      <c r="AF80" s="73"/>
      <c r="AG80" s="73"/>
      <c r="AH80" s="73"/>
      <c r="AI80" s="73"/>
      <c r="AJ80" s="73"/>
      <c r="AK80" s="67"/>
    </row>
    <row r="81" spans="1:37">
      <c r="A81" s="362"/>
      <c r="B81" s="125">
        <f>B82</f>
        <v>0</v>
      </c>
      <c r="C81" s="126">
        <f>$F$99</f>
        <v>0</v>
      </c>
      <c r="D81" s="126">
        <f>$D$82</f>
        <v>0</v>
      </c>
      <c r="E81" s="126">
        <f>$D$49</f>
        <v>0</v>
      </c>
      <c r="F81" s="224"/>
      <c r="G81" s="224"/>
      <c r="H81" s="224"/>
      <c r="I81" s="248"/>
      <c r="J81" s="125">
        <f>B78</f>
        <v>0</v>
      </c>
      <c r="K81" s="126">
        <f>$F$41</f>
        <v>0</v>
      </c>
      <c r="L81" s="224"/>
      <c r="M81" s="224"/>
      <c r="N81" s="224"/>
      <c r="O81" s="224"/>
      <c r="P81" s="224"/>
      <c r="Q81" s="67"/>
      <c r="R81" s="125">
        <f>$R$82</f>
        <v>0</v>
      </c>
      <c r="S81" s="126">
        <f>$AJ$99</f>
        <v>0</v>
      </c>
      <c r="T81" s="126">
        <f>$Y$119</f>
        <v>0</v>
      </c>
      <c r="U81" s="126">
        <f>$W$127</f>
        <v>0</v>
      </c>
      <c r="V81" s="126">
        <f>$X$127</f>
        <v>0</v>
      </c>
      <c r="W81" s="126">
        <f>$AB$119</f>
        <v>0</v>
      </c>
      <c r="X81" s="224"/>
      <c r="Y81" s="224"/>
      <c r="Z81" s="224"/>
      <c r="AA81" s="224"/>
      <c r="AB81" s="224"/>
      <c r="AC81" s="224"/>
      <c r="AD81" s="248"/>
      <c r="AE81" s="68"/>
      <c r="AF81" s="73"/>
      <c r="AG81" s="73"/>
      <c r="AH81" s="73"/>
      <c r="AI81" s="73"/>
      <c r="AJ81" s="73"/>
      <c r="AK81" s="67"/>
    </row>
    <row r="82" spans="1:37">
      <c r="A82" s="362"/>
      <c r="B82" s="131">
        <f>IF('Self-Assessment Questionnaire'!$D$8="e", 3, IF('Self-Assessment Questionnaire'!$D$8="d", 2, IF('Self-Assessment Questionnaire'!$D$8="c", 2, IF('Self-Assessment Questionnaire'!$D$8="", 0, -1))))</f>
        <v>0</v>
      </c>
      <c r="C82" s="224"/>
      <c r="D82" s="118">
        <f>IF('Self-Assessment Questionnaire'!$D$246="d", 3, IF('Self-Assessment Questionnaire'!$D$246="c", 2, IF('Self-Assessment Questionnaire'!$D$246="b", 2, IF('Self-Assessment Questionnaire'!$D$246="", 0, -1))))</f>
        <v>0</v>
      </c>
      <c r="E82" s="224"/>
      <c r="F82" s="224"/>
      <c r="G82" s="224"/>
      <c r="H82" s="224"/>
      <c r="I82" s="248"/>
      <c r="J82" s="223"/>
      <c r="K82" s="224"/>
      <c r="L82" s="224"/>
      <c r="M82" s="224"/>
      <c r="N82" s="224"/>
      <c r="O82" s="224"/>
      <c r="P82" s="224"/>
      <c r="Q82" s="67"/>
      <c r="R82" s="123">
        <f>IF('Self-Assessment Questionnaire'!$D$435="d", 3, IF('Self-Assessment Questionnaire'!$D$435="c", 2, IF('Self-Assessment Questionnaire'!$D$435="b", 2, IF('Self-Assessment Questionnaire'!$D$435="", 0, -1))))</f>
        <v>0</v>
      </c>
      <c r="S82" s="224"/>
      <c r="T82" s="224"/>
      <c r="U82" s="224"/>
      <c r="V82" s="224"/>
      <c r="W82" s="224"/>
      <c r="X82" s="224"/>
      <c r="Y82" s="224"/>
      <c r="Z82" s="224"/>
      <c r="AA82" s="224"/>
      <c r="AB82" s="224"/>
      <c r="AC82" s="224"/>
      <c r="AD82" s="248"/>
      <c r="AE82" s="68"/>
      <c r="AF82" s="73"/>
      <c r="AG82" s="73"/>
      <c r="AH82" s="73"/>
      <c r="AI82" s="73"/>
      <c r="AJ82" s="73"/>
      <c r="AK82" s="67"/>
    </row>
    <row r="83" spans="1:37">
      <c r="A83" s="362"/>
      <c r="B83" s="223"/>
      <c r="C83" s="224"/>
      <c r="D83" s="224"/>
      <c r="E83" s="224"/>
      <c r="F83" s="224"/>
      <c r="G83" s="224"/>
      <c r="H83" s="224"/>
      <c r="I83" s="248"/>
      <c r="J83" s="394" t="s">
        <v>465</v>
      </c>
      <c r="K83" s="395"/>
      <c r="L83" s="395"/>
      <c r="M83" s="395"/>
      <c r="N83" s="395"/>
      <c r="O83" s="395"/>
      <c r="P83" s="395"/>
      <c r="Q83" s="396"/>
      <c r="R83" s="394" t="s">
        <v>468</v>
      </c>
      <c r="S83" s="395"/>
      <c r="T83" s="395"/>
      <c r="U83" s="395"/>
      <c r="V83" s="395"/>
      <c r="W83" s="395"/>
      <c r="X83" s="395"/>
      <c r="Y83" s="395"/>
      <c r="Z83" s="395"/>
      <c r="AA83" s="395"/>
      <c r="AB83" s="395"/>
      <c r="AC83" s="395"/>
      <c r="AD83" s="396"/>
      <c r="AE83" s="68"/>
      <c r="AF83" s="73"/>
      <c r="AG83" s="73"/>
      <c r="AH83" s="73"/>
      <c r="AI83" s="73"/>
      <c r="AJ83" s="73"/>
      <c r="AK83" s="67"/>
    </row>
    <row r="84" spans="1:37">
      <c r="A84" s="362"/>
      <c r="B84" s="223"/>
      <c r="C84" s="224"/>
      <c r="D84" s="224"/>
      <c r="E84" s="224"/>
      <c r="F84" s="224"/>
      <c r="G84" s="224"/>
      <c r="H84" s="224"/>
      <c r="I84" s="248"/>
      <c r="J84" s="115" t="s">
        <v>24</v>
      </c>
      <c r="K84" s="113" t="s">
        <v>44</v>
      </c>
      <c r="L84" s="224"/>
      <c r="M84" s="224"/>
      <c r="N84" s="224"/>
      <c r="O84" s="224"/>
      <c r="P84" s="224"/>
      <c r="Q84" s="67"/>
      <c r="R84" s="115" t="s">
        <v>6</v>
      </c>
      <c r="S84" s="224"/>
      <c r="T84" s="224"/>
      <c r="U84" s="224"/>
      <c r="V84" s="224"/>
      <c r="W84" s="224"/>
      <c r="X84" s="224"/>
      <c r="Y84" s="224"/>
      <c r="Z84" s="224"/>
      <c r="AA84" s="224"/>
      <c r="AB84" s="224"/>
      <c r="AC84" s="224"/>
      <c r="AD84" s="248"/>
      <c r="AE84" s="68"/>
      <c r="AF84" s="73"/>
      <c r="AG84" s="73"/>
      <c r="AH84" s="73"/>
      <c r="AI84" s="73"/>
      <c r="AJ84" s="73"/>
      <c r="AK84" s="67"/>
    </row>
    <row r="85" spans="1:37">
      <c r="A85" s="362"/>
      <c r="B85" s="223"/>
      <c r="C85" s="224"/>
      <c r="D85" s="224"/>
      <c r="E85" s="224"/>
      <c r="F85" s="224"/>
      <c r="G85" s="224"/>
      <c r="H85" s="224"/>
      <c r="I85" s="248"/>
      <c r="J85" s="125">
        <f>$K$23</f>
        <v>0</v>
      </c>
      <c r="K85" s="126">
        <f>$AG$45</f>
        <v>0</v>
      </c>
      <c r="L85" s="224"/>
      <c r="M85" s="224"/>
      <c r="N85" s="224"/>
      <c r="O85" s="224"/>
      <c r="P85" s="224"/>
      <c r="Q85" s="67"/>
      <c r="R85" s="125">
        <f>R86</f>
        <v>0</v>
      </c>
      <c r="S85" s="224"/>
      <c r="T85" s="224"/>
      <c r="U85" s="224"/>
      <c r="V85" s="224"/>
      <c r="W85" s="224"/>
      <c r="X85" s="224"/>
      <c r="Y85" s="224"/>
      <c r="Z85" s="224"/>
      <c r="AA85" s="224"/>
      <c r="AB85" s="224"/>
      <c r="AC85" s="224"/>
      <c r="AD85" s="248"/>
      <c r="AE85" s="68"/>
      <c r="AF85" s="73"/>
      <c r="AG85" s="73"/>
      <c r="AH85" s="73"/>
      <c r="AI85" s="73"/>
      <c r="AJ85" s="73"/>
      <c r="AK85" s="67"/>
    </row>
    <row r="86" spans="1:37">
      <c r="A86" s="362"/>
      <c r="B86" s="223"/>
      <c r="C86" s="224"/>
      <c r="D86" s="224"/>
      <c r="E86" s="224"/>
      <c r="F86" s="224"/>
      <c r="G86" s="224"/>
      <c r="H86" s="224"/>
      <c r="I86" s="248"/>
      <c r="J86" s="223"/>
      <c r="K86" s="224"/>
      <c r="L86" s="224"/>
      <c r="M86" s="224"/>
      <c r="N86" s="224"/>
      <c r="O86" s="224"/>
      <c r="P86" s="224"/>
      <c r="Q86" s="67"/>
      <c r="R86" s="131">
        <f>IF('Self-Assessment Questionnaire'!$D$8="e", 3, IF('Self-Assessment Questionnaire'!$D$8="d", 2, IF('Self-Assessment Questionnaire'!$D$8="c", 2, IF('Self-Assessment Questionnaire'!$D$8="", 0, -1))))</f>
        <v>0</v>
      </c>
      <c r="S86" s="224"/>
      <c r="T86" s="224"/>
      <c r="U86" s="224"/>
      <c r="V86" s="224"/>
      <c r="W86" s="224"/>
      <c r="X86" s="224"/>
      <c r="Y86" s="224"/>
      <c r="Z86" s="224"/>
      <c r="AA86" s="224"/>
      <c r="AB86" s="224"/>
      <c r="AC86" s="224"/>
      <c r="AD86" s="248"/>
      <c r="AE86" s="68"/>
      <c r="AF86" s="73"/>
      <c r="AG86" s="73"/>
      <c r="AH86" s="73"/>
      <c r="AI86" s="73"/>
      <c r="AJ86" s="73"/>
      <c r="AK86" s="67"/>
    </row>
    <row r="87" spans="1:37">
      <c r="A87" s="362"/>
      <c r="B87" s="223"/>
      <c r="C87" s="224"/>
      <c r="D87" s="224"/>
      <c r="E87" s="224"/>
      <c r="F87" s="224"/>
      <c r="G87" s="224"/>
      <c r="H87" s="224"/>
      <c r="I87" s="248"/>
      <c r="J87" s="394" t="s">
        <v>461</v>
      </c>
      <c r="K87" s="395"/>
      <c r="L87" s="395"/>
      <c r="M87" s="395"/>
      <c r="N87" s="395"/>
      <c r="O87" s="395"/>
      <c r="P87" s="395"/>
      <c r="Q87" s="396"/>
      <c r="R87" s="223"/>
      <c r="S87" s="224"/>
      <c r="T87" s="224"/>
      <c r="U87" s="224"/>
      <c r="V87" s="224"/>
      <c r="W87" s="224"/>
      <c r="X87" s="224"/>
      <c r="Y87" s="224"/>
      <c r="Z87" s="224"/>
      <c r="AA87" s="224"/>
      <c r="AB87" s="224"/>
      <c r="AC87" s="224"/>
      <c r="AD87" s="248"/>
      <c r="AE87" s="68"/>
      <c r="AF87" s="73"/>
      <c r="AG87" s="73"/>
      <c r="AH87" s="73"/>
      <c r="AI87" s="73"/>
      <c r="AJ87" s="73"/>
      <c r="AK87" s="67"/>
    </row>
    <row r="88" spans="1:37">
      <c r="A88" s="362"/>
      <c r="B88" s="223"/>
      <c r="C88" s="224"/>
      <c r="D88" s="224"/>
      <c r="E88" s="224"/>
      <c r="F88" s="224"/>
      <c r="G88" s="224"/>
      <c r="H88" s="224"/>
      <c r="I88" s="248"/>
      <c r="J88" s="115" t="s">
        <v>27</v>
      </c>
      <c r="K88" s="113" t="s">
        <v>29</v>
      </c>
      <c r="L88" s="224"/>
      <c r="M88" s="224"/>
      <c r="N88" s="224"/>
      <c r="O88" s="224"/>
      <c r="P88" s="224"/>
      <c r="Q88" s="67"/>
      <c r="R88" s="223"/>
      <c r="S88" s="224"/>
      <c r="T88" s="224"/>
      <c r="U88" s="224"/>
      <c r="V88" s="224"/>
      <c r="W88" s="224"/>
      <c r="X88" s="224"/>
      <c r="Y88" s="224"/>
      <c r="Z88" s="224"/>
      <c r="AA88" s="224"/>
      <c r="AB88" s="224"/>
      <c r="AC88" s="224"/>
      <c r="AD88" s="248"/>
      <c r="AE88" s="68"/>
      <c r="AF88" s="73"/>
      <c r="AG88" s="73"/>
      <c r="AH88" s="73"/>
      <c r="AI88" s="73"/>
      <c r="AJ88" s="73"/>
      <c r="AK88" s="67"/>
    </row>
    <row r="89" spans="1:37">
      <c r="A89" s="362"/>
      <c r="B89" s="223"/>
      <c r="C89" s="224"/>
      <c r="D89" s="224"/>
      <c r="E89" s="224"/>
      <c r="F89" s="224"/>
      <c r="G89" s="224"/>
      <c r="H89" s="224"/>
      <c r="I89" s="248"/>
      <c r="J89" s="125">
        <f>$F$99</f>
        <v>0</v>
      </c>
      <c r="K89" s="126">
        <f>$D$49</f>
        <v>0</v>
      </c>
      <c r="L89" s="224"/>
      <c r="M89" s="224"/>
      <c r="N89" s="224"/>
      <c r="O89" s="224"/>
      <c r="P89" s="224"/>
      <c r="Q89" s="67"/>
      <c r="R89" s="223"/>
      <c r="S89" s="224"/>
      <c r="T89" s="224"/>
      <c r="U89" s="224"/>
      <c r="V89" s="224"/>
      <c r="W89" s="224"/>
      <c r="X89" s="224"/>
      <c r="Y89" s="224"/>
      <c r="Z89" s="224"/>
      <c r="AA89" s="224"/>
      <c r="AB89" s="224"/>
      <c r="AC89" s="224"/>
      <c r="AD89" s="248"/>
      <c r="AE89" s="68"/>
      <c r="AF89" s="73"/>
      <c r="AG89" s="73"/>
      <c r="AH89" s="73"/>
      <c r="AI89" s="73"/>
      <c r="AJ89" s="73"/>
      <c r="AK89" s="67"/>
    </row>
    <row r="90" spans="1:37">
      <c r="A90" s="362"/>
      <c r="B90" s="223"/>
      <c r="C90" s="224"/>
      <c r="D90" s="224"/>
      <c r="E90" s="224"/>
      <c r="F90" s="224"/>
      <c r="G90" s="224"/>
      <c r="H90" s="224"/>
      <c r="I90" s="248"/>
      <c r="J90" s="223"/>
      <c r="K90" s="224"/>
      <c r="L90" s="224"/>
      <c r="M90" s="224"/>
      <c r="N90" s="224"/>
      <c r="O90" s="224"/>
      <c r="P90" s="224"/>
      <c r="Q90" s="67"/>
      <c r="R90" s="223"/>
      <c r="S90" s="224"/>
      <c r="T90" s="224"/>
      <c r="U90" s="224"/>
      <c r="V90" s="224"/>
      <c r="W90" s="224"/>
      <c r="X90" s="224"/>
      <c r="Y90" s="224"/>
      <c r="Z90" s="224"/>
      <c r="AA90" s="224"/>
      <c r="AB90" s="224"/>
      <c r="AC90" s="224"/>
      <c r="AD90" s="248"/>
      <c r="AE90" s="68"/>
      <c r="AF90" s="73"/>
      <c r="AG90" s="73"/>
      <c r="AH90" s="73"/>
      <c r="AI90" s="73"/>
      <c r="AJ90" s="73"/>
      <c r="AK90" s="67"/>
    </row>
    <row r="91" spans="1:37">
      <c r="A91" s="362"/>
      <c r="B91" s="223"/>
      <c r="C91" s="224"/>
      <c r="D91" s="224"/>
      <c r="E91" s="224"/>
      <c r="F91" s="224"/>
      <c r="G91" s="224"/>
      <c r="H91" s="224"/>
      <c r="I91" s="248"/>
      <c r="J91" s="394" t="s">
        <v>466</v>
      </c>
      <c r="K91" s="395"/>
      <c r="L91" s="395"/>
      <c r="M91" s="395"/>
      <c r="N91" s="395"/>
      <c r="O91" s="395"/>
      <c r="P91" s="395"/>
      <c r="Q91" s="396"/>
      <c r="R91" s="223"/>
      <c r="S91" s="224"/>
      <c r="T91" s="224"/>
      <c r="U91" s="224"/>
      <c r="V91" s="224"/>
      <c r="W91" s="224"/>
      <c r="X91" s="224"/>
      <c r="Y91" s="224"/>
      <c r="Z91" s="224"/>
      <c r="AA91" s="224"/>
      <c r="AB91" s="224"/>
      <c r="AC91" s="224"/>
      <c r="AD91" s="248"/>
      <c r="AE91" s="68"/>
      <c r="AF91" s="73"/>
      <c r="AG91" s="73"/>
      <c r="AH91" s="73"/>
      <c r="AI91" s="73"/>
      <c r="AJ91" s="73"/>
      <c r="AK91" s="67"/>
    </row>
    <row r="92" spans="1:37">
      <c r="A92" s="362"/>
      <c r="B92" s="223"/>
      <c r="C92" s="224"/>
      <c r="D92" s="224"/>
      <c r="E92" s="224"/>
      <c r="F92" s="224"/>
      <c r="G92" s="224"/>
      <c r="H92" s="224"/>
      <c r="I92" s="248"/>
      <c r="J92" s="115" t="s">
        <v>53</v>
      </c>
      <c r="K92" s="116" t="s">
        <v>54</v>
      </c>
      <c r="L92" s="224"/>
      <c r="M92" s="224"/>
      <c r="N92" s="224"/>
      <c r="O92" s="224"/>
      <c r="P92" s="224"/>
      <c r="Q92" s="67"/>
      <c r="R92" s="223"/>
      <c r="S92" s="224"/>
      <c r="T92" s="224"/>
      <c r="U92" s="224"/>
      <c r="V92" s="224"/>
      <c r="W92" s="224"/>
      <c r="X92" s="224"/>
      <c r="Y92" s="224"/>
      <c r="Z92" s="224"/>
      <c r="AA92" s="224"/>
      <c r="AB92" s="224"/>
      <c r="AC92" s="224"/>
      <c r="AD92" s="248"/>
      <c r="AE92" s="68"/>
      <c r="AF92" s="73"/>
      <c r="AG92" s="73"/>
      <c r="AH92" s="73"/>
      <c r="AI92" s="73"/>
      <c r="AJ92" s="73"/>
      <c r="AK92" s="67"/>
    </row>
    <row r="93" spans="1:37">
      <c r="A93" s="362"/>
      <c r="B93" s="223"/>
      <c r="C93" s="224"/>
      <c r="D93" s="224"/>
      <c r="E93" s="224"/>
      <c r="F93" s="224"/>
      <c r="G93" s="224"/>
      <c r="H93" s="224"/>
      <c r="I93" s="248"/>
      <c r="J93" s="125">
        <f>$K$69</f>
        <v>0</v>
      </c>
      <c r="K93" s="126">
        <f>$L$69</f>
        <v>0</v>
      </c>
      <c r="L93" s="224"/>
      <c r="M93" s="224"/>
      <c r="N93" s="224"/>
      <c r="O93" s="224"/>
      <c r="P93" s="224"/>
      <c r="Q93" s="67"/>
      <c r="R93" s="223"/>
      <c r="S93" s="224"/>
      <c r="T93" s="224"/>
      <c r="U93" s="224"/>
      <c r="V93" s="224"/>
      <c r="W93" s="224"/>
      <c r="X93" s="224"/>
      <c r="Y93" s="224"/>
      <c r="Z93" s="224"/>
      <c r="AA93" s="224"/>
      <c r="AB93" s="224"/>
      <c r="AC93" s="224"/>
      <c r="AD93" s="248"/>
      <c r="AE93" s="68"/>
      <c r="AF93" s="73"/>
      <c r="AG93" s="73"/>
      <c r="AH93" s="73"/>
      <c r="AI93" s="73"/>
      <c r="AJ93" s="73"/>
      <c r="AK93" s="67"/>
    </row>
    <row r="94" spans="1:37" ht="15.75" thickBot="1">
      <c r="A94" s="363"/>
      <c r="B94" s="249"/>
      <c r="C94" s="250"/>
      <c r="D94" s="250"/>
      <c r="E94" s="250"/>
      <c r="F94" s="250"/>
      <c r="G94" s="250"/>
      <c r="H94" s="250"/>
      <c r="I94" s="251"/>
      <c r="J94" s="249"/>
      <c r="K94" s="250"/>
      <c r="L94" s="250"/>
      <c r="M94" s="250"/>
      <c r="N94" s="250"/>
      <c r="O94" s="250"/>
      <c r="P94" s="250"/>
      <c r="Q94" s="234"/>
      <c r="R94" s="249"/>
      <c r="S94" s="250"/>
      <c r="T94" s="250"/>
      <c r="U94" s="250"/>
      <c r="V94" s="250"/>
      <c r="W94" s="250"/>
      <c r="X94" s="250"/>
      <c r="Y94" s="250"/>
      <c r="Z94" s="250"/>
      <c r="AA94" s="250"/>
      <c r="AB94" s="250"/>
      <c r="AC94" s="250"/>
      <c r="AD94" s="251"/>
      <c r="AE94" s="232"/>
      <c r="AF94" s="233"/>
      <c r="AG94" s="233"/>
      <c r="AH94" s="233"/>
      <c r="AI94" s="233"/>
      <c r="AJ94" s="233"/>
      <c r="AK94" s="234"/>
    </row>
    <row r="95" spans="1:37" ht="21.75" thickBot="1">
      <c r="A95" s="225"/>
      <c r="B95" s="70"/>
      <c r="C95" s="70"/>
      <c r="D95" s="70"/>
      <c r="E95" s="70"/>
      <c r="F95" s="70"/>
      <c r="G95" s="70"/>
      <c r="H95" s="70"/>
      <c r="I95" s="70"/>
      <c r="J95" s="70"/>
      <c r="K95" s="70"/>
      <c r="L95" s="70"/>
      <c r="M95" s="70"/>
      <c r="N95" s="70"/>
      <c r="O95" s="70"/>
      <c r="P95" s="70"/>
      <c r="Q95" s="71"/>
      <c r="R95" s="70"/>
      <c r="S95" s="70"/>
      <c r="T95" s="70"/>
      <c r="U95" s="70"/>
      <c r="V95" s="70"/>
      <c r="W95" s="70"/>
      <c r="X95" s="70"/>
      <c r="Y95" s="70"/>
      <c r="Z95" s="70"/>
      <c r="AA95" s="70"/>
      <c r="AB95" s="70"/>
      <c r="AC95" s="70"/>
      <c r="AD95" s="70"/>
      <c r="AE95" s="70"/>
      <c r="AF95" s="70"/>
      <c r="AG95" s="70"/>
      <c r="AH95" s="70"/>
      <c r="AI95" s="70"/>
      <c r="AJ95" s="70"/>
      <c r="AK95" s="71"/>
    </row>
    <row r="96" spans="1:37" ht="15" customHeight="1">
      <c r="A96" s="361" t="s">
        <v>363</v>
      </c>
      <c r="B96" s="388" t="s">
        <v>469</v>
      </c>
      <c r="C96" s="389"/>
      <c r="D96" s="389"/>
      <c r="E96" s="389"/>
      <c r="F96" s="389"/>
      <c r="G96" s="389"/>
      <c r="H96" s="389"/>
      <c r="I96" s="390"/>
      <c r="J96" s="388" t="s">
        <v>471</v>
      </c>
      <c r="K96" s="389"/>
      <c r="L96" s="389"/>
      <c r="M96" s="389"/>
      <c r="N96" s="389"/>
      <c r="O96" s="389"/>
      <c r="P96" s="389"/>
      <c r="Q96" s="390"/>
      <c r="R96" s="388" t="s">
        <v>473</v>
      </c>
      <c r="S96" s="389"/>
      <c r="T96" s="389"/>
      <c r="U96" s="389"/>
      <c r="V96" s="389"/>
      <c r="W96" s="389"/>
      <c r="X96" s="389"/>
      <c r="Y96" s="389"/>
      <c r="Z96" s="389"/>
      <c r="AA96" s="389"/>
      <c r="AB96" s="389"/>
      <c r="AC96" s="389"/>
      <c r="AD96" s="389"/>
      <c r="AE96" s="388" t="s">
        <v>472</v>
      </c>
      <c r="AF96" s="389"/>
      <c r="AG96" s="389"/>
      <c r="AH96" s="389"/>
      <c r="AI96" s="389"/>
      <c r="AJ96" s="389"/>
      <c r="AK96" s="390"/>
    </row>
    <row r="97" spans="1:37" ht="15" customHeight="1">
      <c r="A97" s="362"/>
      <c r="B97" s="134" t="s">
        <v>9</v>
      </c>
      <c r="C97" s="112" t="s">
        <v>22</v>
      </c>
      <c r="D97" s="113" t="s">
        <v>23</v>
      </c>
      <c r="E97" s="116" t="s">
        <v>26</v>
      </c>
      <c r="F97" s="116" t="s">
        <v>27</v>
      </c>
      <c r="G97" s="261" t="s">
        <v>28</v>
      </c>
      <c r="H97" s="113" t="s">
        <v>29</v>
      </c>
      <c r="I97" s="265" t="s">
        <v>50</v>
      </c>
      <c r="J97" s="98" t="s">
        <v>22</v>
      </c>
      <c r="K97" s="262" t="s">
        <v>36</v>
      </c>
      <c r="L97" s="116" t="s">
        <v>51</v>
      </c>
      <c r="M97" s="116" t="s">
        <v>56</v>
      </c>
      <c r="N97" s="116" t="s">
        <v>57</v>
      </c>
      <c r="O97" s="116" t="s">
        <v>58</v>
      </c>
      <c r="P97" s="116" t="s">
        <v>59</v>
      </c>
      <c r="Q97" s="211" t="s">
        <v>60</v>
      </c>
      <c r="R97" s="98" t="s">
        <v>18</v>
      </c>
      <c r="S97" s="113" t="s">
        <v>39</v>
      </c>
      <c r="T97" s="116" t="s">
        <v>41</v>
      </c>
      <c r="U97" s="262" t="s">
        <v>71</v>
      </c>
      <c r="V97" s="262" t="s">
        <v>42</v>
      </c>
      <c r="W97" s="112" t="s">
        <v>43</v>
      </c>
      <c r="X97" s="113" t="s">
        <v>44</v>
      </c>
      <c r="Y97" s="227"/>
      <c r="Z97" s="227"/>
      <c r="AA97" s="227"/>
      <c r="AB97" s="227"/>
      <c r="AC97" s="227"/>
      <c r="AD97" s="227"/>
      <c r="AE97" s="114" t="s">
        <v>11</v>
      </c>
      <c r="AF97" s="116" t="s">
        <v>45</v>
      </c>
      <c r="AG97" s="116" t="s">
        <v>46</v>
      </c>
      <c r="AH97" s="116" t="s">
        <v>47</v>
      </c>
      <c r="AI97" s="116" t="s">
        <v>49</v>
      </c>
      <c r="AJ97" s="116" t="s">
        <v>50</v>
      </c>
      <c r="AK97" s="265" t="s">
        <v>61</v>
      </c>
    </row>
    <row r="98" spans="1:37" ht="15" customHeight="1">
      <c r="A98" s="362"/>
      <c r="B98" s="137">
        <f>$B$19</f>
        <v>0</v>
      </c>
      <c r="C98" s="126">
        <f>$R$15</f>
        <v>0</v>
      </c>
      <c r="D98" s="126">
        <f>$L$45</f>
        <v>0</v>
      </c>
      <c r="E98" s="126">
        <f>$E$99</f>
        <v>0</v>
      </c>
      <c r="F98" s="126">
        <f>$F$99</f>
        <v>0</v>
      </c>
      <c r="G98" s="126">
        <f>$D$82</f>
        <v>0</v>
      </c>
      <c r="H98" s="126">
        <f>$D$49</f>
        <v>0</v>
      </c>
      <c r="I98" s="127">
        <f>$AJ$99</f>
        <v>0</v>
      </c>
      <c r="J98" s="125">
        <f>$R$15</f>
        <v>0</v>
      </c>
      <c r="K98" s="126">
        <f>$K$99</f>
        <v>0</v>
      </c>
      <c r="L98" s="126">
        <f>$U$127</f>
        <v>0</v>
      </c>
      <c r="M98" s="126">
        <f>$M$99</f>
        <v>0</v>
      </c>
      <c r="N98" s="126">
        <f>$F$41</f>
        <v>0</v>
      </c>
      <c r="O98" s="126">
        <f>$O$99</f>
        <v>0</v>
      </c>
      <c r="P98" s="126">
        <f>$P$99</f>
        <v>0</v>
      </c>
      <c r="Q98" s="127">
        <f>$Q$99</f>
        <v>0</v>
      </c>
      <c r="R98" s="125">
        <f>$AE$31</f>
        <v>0</v>
      </c>
      <c r="S98" s="126">
        <f>$U$41</f>
        <v>0</v>
      </c>
      <c r="T98" s="126">
        <f>$AE$35</f>
        <v>0</v>
      </c>
      <c r="U98" s="126">
        <f>$U$99</f>
        <v>0</v>
      </c>
      <c r="V98" s="126">
        <f>$V$99</f>
        <v>0</v>
      </c>
      <c r="W98" s="126">
        <f>$AF$7</f>
        <v>0</v>
      </c>
      <c r="X98" s="126">
        <f>$AG$45</f>
        <v>0</v>
      </c>
      <c r="Y98" s="227"/>
      <c r="Z98" s="227"/>
      <c r="AA98" s="227"/>
      <c r="AB98" s="227"/>
      <c r="AC98" s="227"/>
      <c r="AD98" s="227"/>
      <c r="AE98" s="137">
        <f>$R$53</f>
        <v>0</v>
      </c>
      <c r="AF98" s="112" t="s">
        <v>481</v>
      </c>
      <c r="AG98" s="126">
        <f>$AG$99</f>
        <v>0</v>
      </c>
      <c r="AH98" s="126">
        <f>$AH$99</f>
        <v>0</v>
      </c>
      <c r="AI98" s="126">
        <f>$AI$99</f>
        <v>0</v>
      </c>
      <c r="AJ98" s="126">
        <f>$AJ$99</f>
        <v>0</v>
      </c>
      <c r="AK98" s="127">
        <f>$R$115</f>
        <v>0</v>
      </c>
    </row>
    <row r="99" spans="1:37" ht="15" customHeight="1">
      <c r="A99" s="362"/>
      <c r="B99" s="226"/>
      <c r="C99" s="227"/>
      <c r="D99" s="227"/>
      <c r="E99" s="118">
        <f>IF('Self-Assessment Questionnaire'!$D$233="d", 3, IF('Self-Assessment Questionnaire'!$D$233="c", 2, IF('Self-Assessment Questionnaire'!$D$233="b", 2, IF('Self-Assessment Questionnaire'!$D$233="", 0, -1))))</f>
        <v>0</v>
      </c>
      <c r="F99" s="118">
        <f>IF('Self-Assessment Questionnaire'!$D$239="d", 3, IF('Self-Assessment Questionnaire'!$D$239="c", 2, IF('Self-Assessment Questionnaire'!$D$239="b", 2, IF('Self-Assessment Questionnaire'!$D$239="", 0, -1))))</f>
        <v>0</v>
      </c>
      <c r="G99" s="227"/>
      <c r="H99" s="227"/>
      <c r="I99" s="252"/>
      <c r="J99" s="226"/>
      <c r="K99" s="138">
        <f>IF('Self-Assessment Questionnaire'!$D$323="b", 3, IF('Self-Assessment Questionnaire'!$D$323="d", 2, IF('Self-Assessment Questionnaire'!$D$323="c", 2, IF('Self-Assessment Questionnaire'!$D$323="", 0, -1))))</f>
        <v>0</v>
      </c>
      <c r="L99" s="227"/>
      <c r="M99" s="121">
        <f>IF('Self-Assessment Questionnaire'!$D$522="d", 3, IF('Self-Assessment Questionnaire'!$D$522="c", 2, IF('Self-Assessment Questionnaire'!$D$522="b", 2, IF('Self-Assessment Questionnaire'!$D$522="", 0, -1))))</f>
        <v>0</v>
      </c>
      <c r="N99" s="227"/>
      <c r="O99" s="138">
        <f>IF('Self-Assessment Questionnaire'!$D$535="b", 3, IF('Self-Assessment Questionnaire'!$D$535="d", 2, IF('Self-Assessment Questionnaire'!$D$535="c", 2, IF('Self-Assessment Questionnaire'!$D$535="", 0, -1))))</f>
        <v>0</v>
      </c>
      <c r="P99" s="138">
        <f>IF('Self-Assessment Questionnaire'!$D$539="b", 3, IF('Self-Assessment Questionnaire'!$D$539="d", 2, IF('Self-Assessment Questionnaire'!$D$539="c", 2, IF('Self-Assessment Questionnaire'!$D$539="", 0, -1))))</f>
        <v>0</v>
      </c>
      <c r="Q99" s="139">
        <f>IF('Self-Assessment Questionnaire'!$D$543="b", 3, IF('Self-Assessment Questionnaire'!$D$543="d", 2, IF('Self-Assessment Questionnaire'!$D$543="c", 2, IF('Self-Assessment Questionnaire'!$D$543="", 0, -1))))</f>
        <v>0</v>
      </c>
      <c r="R99" s="226"/>
      <c r="S99" s="227"/>
      <c r="T99" s="227"/>
      <c r="U99" s="138">
        <f>IF('Self-Assessment Questionnaire'!$D$384="b", 3, IF('Self-Assessment Questionnaire'!$D$384="d", 2, IF('Self-Assessment Questionnaire'!$D$384="c", 2, IF('Self-Assessment Questionnaire'!$D$384="", 0, -1))))</f>
        <v>0</v>
      </c>
      <c r="V99" s="117">
        <f>IF('Self-Assessment Questionnaire'!$D$388="e", 3, IF('Self-Assessment Questionnaire'!$D$388="d", 2, IF('Self-Assessment Questionnaire'!$D$388="c", 2, IF('Self-Assessment Questionnaire'!$D$388="", 0, -1))))</f>
        <v>0</v>
      </c>
      <c r="W99" s="227"/>
      <c r="X99" s="227"/>
      <c r="Y99" s="227"/>
      <c r="Z99" s="227"/>
      <c r="AA99" s="227"/>
      <c r="AB99" s="227"/>
      <c r="AC99" s="227"/>
      <c r="AD99" s="227"/>
      <c r="AE99" s="226"/>
      <c r="AF99" s="227"/>
      <c r="AG99" s="121">
        <f>IF('Self-Assessment Questionnaire'!$D$422="d", 3, IF('Self-Assessment Questionnaire'!$D$422="c", 2, IF('Self-Assessment Questionnaire'!$D$422="b", 2, IF('Self-Assessment Questionnaire'!$D$422="", 0, -1))))</f>
        <v>0</v>
      </c>
      <c r="AH99" s="121">
        <f>IF('Self-Assessment Questionnaire'!$D$429="d", 3, IF('Self-Assessment Questionnaire'!$D$429="c", 2, IF('Self-Assessment Questionnaire'!$D$429="b", 2, IF('Self-Assessment Questionnaire'!$D$429="", 0, -1))))</f>
        <v>0</v>
      </c>
      <c r="AI99" s="121">
        <f>IF('Self-Assessment Questionnaire'!$D$441="d", 3, IF('Self-Assessment Questionnaire'!$D$441="c", 2, IF('Self-Assessment Questionnaire'!$D$441="b", 2, IF('Self-Assessment Questionnaire'!$D$441="", 0, -1))))</f>
        <v>0</v>
      </c>
      <c r="AJ99" s="121">
        <f>IF('Self-Assessment Questionnaire'!$D$447="d", 3, IF('Self-Assessment Questionnaire'!$D$447="c", 2, IF('Self-Assessment Questionnaire'!$D$447="b", 2, IF('Self-Assessment Questionnaire'!$D$447="", 0, -1))))</f>
        <v>0</v>
      </c>
      <c r="AK99" s="67"/>
    </row>
    <row r="100" spans="1:37" ht="15" customHeight="1">
      <c r="A100" s="362"/>
      <c r="B100" s="367" t="s">
        <v>470</v>
      </c>
      <c r="C100" s="368"/>
      <c r="D100" s="368"/>
      <c r="E100" s="368"/>
      <c r="F100" s="368"/>
      <c r="G100" s="368"/>
      <c r="H100" s="368"/>
      <c r="I100" s="369"/>
      <c r="J100" s="226"/>
      <c r="K100" s="227"/>
      <c r="L100" s="227"/>
      <c r="M100" s="227"/>
      <c r="N100" s="227"/>
      <c r="O100" s="227"/>
      <c r="P100" s="227"/>
      <c r="Q100" s="67"/>
      <c r="R100" s="367" t="s">
        <v>474</v>
      </c>
      <c r="S100" s="368"/>
      <c r="T100" s="368"/>
      <c r="U100" s="368"/>
      <c r="V100" s="368"/>
      <c r="W100" s="368"/>
      <c r="X100" s="368"/>
      <c r="Y100" s="368"/>
      <c r="Z100" s="368"/>
      <c r="AA100" s="368"/>
      <c r="AB100" s="368"/>
      <c r="AC100" s="368"/>
      <c r="AD100" s="368"/>
      <c r="AE100" s="226"/>
      <c r="AF100" s="227"/>
      <c r="AG100" s="227"/>
      <c r="AH100" s="227"/>
      <c r="AI100" s="227"/>
      <c r="AJ100" s="227"/>
      <c r="AK100" s="67"/>
    </row>
    <row r="101" spans="1:37" ht="15" customHeight="1">
      <c r="A101" s="362"/>
      <c r="B101" s="98" t="s">
        <v>25</v>
      </c>
      <c r="C101" s="116" t="s">
        <v>26</v>
      </c>
      <c r="D101" s="227"/>
      <c r="E101" s="227"/>
      <c r="F101" s="227"/>
      <c r="G101" s="227"/>
      <c r="H101" s="227"/>
      <c r="I101" s="252"/>
      <c r="J101" s="226"/>
      <c r="K101" s="227"/>
      <c r="L101" s="227"/>
      <c r="M101" s="227"/>
      <c r="N101" s="227"/>
      <c r="O101" s="227"/>
      <c r="P101" s="227"/>
      <c r="Q101" s="67"/>
      <c r="R101" s="115" t="s">
        <v>32</v>
      </c>
      <c r="S101" s="262" t="s">
        <v>33</v>
      </c>
      <c r="T101" s="116" t="s">
        <v>35</v>
      </c>
      <c r="U101" s="113" t="s">
        <v>44</v>
      </c>
      <c r="V101" s="227"/>
      <c r="W101" s="227"/>
      <c r="X101" s="227"/>
      <c r="Y101" s="227"/>
      <c r="Z101" s="227"/>
      <c r="AA101" s="227"/>
      <c r="AB101" s="227"/>
      <c r="AC101" s="227"/>
      <c r="AD101" s="227"/>
      <c r="AE101" s="226"/>
      <c r="AF101" s="227"/>
      <c r="AG101" s="227"/>
      <c r="AH101" s="227"/>
      <c r="AI101" s="227"/>
      <c r="AJ101" s="227"/>
      <c r="AK101" s="67"/>
    </row>
    <row r="102" spans="1:37" ht="15" customHeight="1">
      <c r="A102" s="362"/>
      <c r="B102" s="125">
        <f>$B$49</f>
        <v>0</v>
      </c>
      <c r="C102" s="126">
        <f>$E$99</f>
        <v>0</v>
      </c>
      <c r="D102" s="227"/>
      <c r="E102" s="227"/>
      <c r="F102" s="227"/>
      <c r="G102" s="227"/>
      <c r="H102" s="227"/>
      <c r="I102" s="252"/>
      <c r="J102" s="226"/>
      <c r="K102" s="227"/>
      <c r="L102" s="227"/>
      <c r="M102" s="227"/>
      <c r="N102" s="227"/>
      <c r="O102" s="227"/>
      <c r="P102" s="227"/>
      <c r="Q102" s="67"/>
      <c r="R102" s="125">
        <f>$R$103</f>
        <v>0</v>
      </c>
      <c r="S102" s="126">
        <f>$S$103</f>
        <v>0</v>
      </c>
      <c r="T102" s="126">
        <f>$T$103</f>
        <v>0</v>
      </c>
      <c r="U102" s="126">
        <f>$AG$45</f>
        <v>0</v>
      </c>
      <c r="V102" s="227"/>
      <c r="W102" s="227"/>
      <c r="X102" s="227"/>
      <c r="Y102" s="227"/>
      <c r="Z102" s="227"/>
      <c r="AA102" s="227"/>
      <c r="AB102" s="227"/>
      <c r="AC102" s="227"/>
      <c r="AD102" s="227"/>
      <c r="AE102" s="226"/>
      <c r="AF102" s="227"/>
      <c r="AG102" s="227"/>
      <c r="AH102" s="227"/>
      <c r="AI102" s="227"/>
      <c r="AJ102" s="227"/>
      <c r="AK102" s="67"/>
    </row>
    <row r="103" spans="1:37" ht="15" customHeight="1">
      <c r="A103" s="362"/>
      <c r="B103" s="226"/>
      <c r="C103" s="227"/>
      <c r="D103" s="227"/>
      <c r="E103" s="227"/>
      <c r="F103" s="227"/>
      <c r="G103" s="227"/>
      <c r="H103" s="227"/>
      <c r="I103" s="252"/>
      <c r="J103" s="226"/>
      <c r="K103" s="227"/>
      <c r="L103" s="227"/>
      <c r="M103" s="227"/>
      <c r="N103" s="227"/>
      <c r="O103" s="227"/>
      <c r="P103" s="227"/>
      <c r="Q103" s="67"/>
      <c r="R103" s="131">
        <f>IF('Self-Assessment Questionnaire'!$D$298="e", 3, IF('Self-Assessment Questionnaire'!$D$298="d", 2, IF('Self-Assessment Questionnaire'!$D$298="c", 2, IF('Self-Assessment Questionnaire'!$D$298="", 0, -1))))</f>
        <v>0</v>
      </c>
      <c r="S103" s="121">
        <f>IF('Self-Assessment Questionnaire'!$D$306="d", 3, IF('Self-Assessment Questionnaire'!$D$306="c", 2, IF('Self-Assessment Questionnaire'!$D$306="b", 2, IF('Self-Assessment Questionnaire'!$D$306="", 0, -1))))</f>
        <v>0</v>
      </c>
      <c r="T103" s="138">
        <f>IF('Self-Assessment Questionnaire'!$D$318="b", 3, IF('Self-Assessment Questionnaire'!$D$318="d", 2, IF('Self-Assessment Questionnaire'!$D$318="c", 2, IF('Self-Assessment Questionnaire'!$D$318="", 0, -1))))</f>
        <v>0</v>
      </c>
      <c r="U103" s="227"/>
      <c r="V103" s="227"/>
      <c r="W103" s="227"/>
      <c r="X103" s="227"/>
      <c r="Y103" s="227"/>
      <c r="Z103" s="227"/>
      <c r="AA103" s="227"/>
      <c r="AB103" s="227"/>
      <c r="AC103" s="227"/>
      <c r="AD103" s="227"/>
      <c r="AE103" s="226"/>
      <c r="AF103" s="227"/>
      <c r="AG103" s="227"/>
      <c r="AH103" s="227"/>
      <c r="AI103" s="227"/>
      <c r="AJ103" s="227"/>
      <c r="AK103" s="67"/>
    </row>
    <row r="104" spans="1:37" ht="15" customHeight="1">
      <c r="A104" s="362"/>
      <c r="B104" s="226"/>
      <c r="C104" s="227"/>
      <c r="D104" s="227"/>
      <c r="E104" s="227"/>
      <c r="F104" s="227"/>
      <c r="G104" s="227"/>
      <c r="H104" s="227"/>
      <c r="I104" s="252"/>
      <c r="J104" s="226"/>
      <c r="K104" s="227"/>
      <c r="L104" s="227"/>
      <c r="M104" s="227"/>
      <c r="N104" s="227"/>
      <c r="O104" s="227"/>
      <c r="P104" s="227"/>
      <c r="Q104" s="67"/>
      <c r="R104" s="367" t="s">
        <v>472</v>
      </c>
      <c r="S104" s="368"/>
      <c r="T104" s="368"/>
      <c r="U104" s="368"/>
      <c r="V104" s="368"/>
      <c r="W104" s="368"/>
      <c r="X104" s="368"/>
      <c r="Y104" s="368"/>
      <c r="Z104" s="368"/>
      <c r="AA104" s="368"/>
      <c r="AB104" s="368"/>
      <c r="AC104" s="368"/>
      <c r="AD104" s="368"/>
      <c r="AE104" s="226"/>
      <c r="AF104" s="227"/>
      <c r="AG104" s="227"/>
      <c r="AH104" s="227"/>
      <c r="AI104" s="227"/>
      <c r="AJ104" s="227"/>
      <c r="AK104" s="67"/>
    </row>
    <row r="105" spans="1:37" ht="15" customHeight="1">
      <c r="A105" s="362"/>
      <c r="B105" s="226"/>
      <c r="C105" s="227"/>
      <c r="D105" s="227"/>
      <c r="E105" s="227"/>
      <c r="F105" s="227"/>
      <c r="G105" s="227"/>
      <c r="H105" s="227"/>
      <c r="I105" s="252"/>
      <c r="J105" s="226"/>
      <c r="K105" s="227"/>
      <c r="L105" s="227"/>
      <c r="M105" s="227"/>
      <c r="N105" s="227"/>
      <c r="O105" s="227"/>
      <c r="P105" s="227"/>
      <c r="Q105" s="67"/>
      <c r="R105" s="114" t="s">
        <v>11</v>
      </c>
      <c r="S105" s="116" t="s">
        <v>45</v>
      </c>
      <c r="T105" s="116" t="s">
        <v>46</v>
      </c>
      <c r="U105" s="116" t="s">
        <v>47</v>
      </c>
      <c r="V105" s="116" t="s">
        <v>49</v>
      </c>
      <c r="W105" s="116" t="s">
        <v>50</v>
      </c>
      <c r="X105" s="227"/>
      <c r="Y105" s="227"/>
      <c r="Z105" s="227"/>
      <c r="AA105" s="227"/>
      <c r="AB105" s="227"/>
      <c r="AC105" s="227"/>
      <c r="AD105" s="227"/>
      <c r="AE105" s="226"/>
      <c r="AF105" s="227"/>
      <c r="AG105" s="227"/>
      <c r="AH105" s="227"/>
      <c r="AI105" s="227"/>
      <c r="AJ105" s="227"/>
      <c r="AK105" s="67"/>
    </row>
    <row r="106" spans="1:37" ht="15" customHeight="1">
      <c r="A106" s="362"/>
      <c r="B106" s="226"/>
      <c r="C106" s="227"/>
      <c r="D106" s="227"/>
      <c r="E106" s="227"/>
      <c r="F106" s="227"/>
      <c r="G106" s="227"/>
      <c r="H106" s="227"/>
      <c r="I106" s="252"/>
      <c r="J106" s="226"/>
      <c r="K106" s="227"/>
      <c r="L106" s="227"/>
      <c r="M106" s="227"/>
      <c r="N106" s="227"/>
      <c r="O106" s="227"/>
      <c r="P106" s="227"/>
      <c r="Q106" s="67"/>
      <c r="R106" s="137">
        <f>$R$53</f>
        <v>0</v>
      </c>
      <c r="S106" s="112" t="s">
        <v>481</v>
      </c>
      <c r="T106" s="126">
        <f>$AG$99</f>
        <v>0</v>
      </c>
      <c r="U106" s="126">
        <f>$AH$99</f>
        <v>0</v>
      </c>
      <c r="V106" s="126">
        <f>$AI$99</f>
        <v>0</v>
      </c>
      <c r="W106" s="126">
        <f>$AJ$99</f>
        <v>0</v>
      </c>
      <c r="X106" s="227"/>
      <c r="Y106" s="227"/>
      <c r="Z106" s="227"/>
      <c r="AA106" s="227"/>
      <c r="AB106" s="227"/>
      <c r="AC106" s="227"/>
      <c r="AD106" s="227"/>
      <c r="AE106" s="226"/>
      <c r="AF106" s="227"/>
      <c r="AG106" s="227"/>
      <c r="AH106" s="227"/>
      <c r="AI106" s="227"/>
      <c r="AJ106" s="227"/>
      <c r="AK106" s="67"/>
    </row>
    <row r="107" spans="1:37" ht="15" customHeight="1">
      <c r="A107" s="362"/>
      <c r="B107" s="226"/>
      <c r="C107" s="227"/>
      <c r="D107" s="227"/>
      <c r="E107" s="227"/>
      <c r="F107" s="227"/>
      <c r="G107" s="227"/>
      <c r="H107" s="227"/>
      <c r="I107" s="252"/>
      <c r="J107" s="226"/>
      <c r="K107" s="227"/>
      <c r="L107" s="227"/>
      <c r="M107" s="227"/>
      <c r="N107" s="227"/>
      <c r="O107" s="227"/>
      <c r="P107" s="227"/>
      <c r="Q107" s="67"/>
      <c r="R107" s="226"/>
      <c r="S107" s="227"/>
      <c r="T107" s="227"/>
      <c r="U107" s="227"/>
      <c r="V107" s="227"/>
      <c r="W107" s="227"/>
      <c r="X107" s="227"/>
      <c r="Y107" s="227"/>
      <c r="Z107" s="227"/>
      <c r="AA107" s="227"/>
      <c r="AB107" s="227"/>
      <c r="AC107" s="227"/>
      <c r="AD107" s="227"/>
      <c r="AE107" s="226"/>
      <c r="AF107" s="227"/>
      <c r="AG107" s="227"/>
      <c r="AH107" s="227"/>
      <c r="AI107" s="227"/>
      <c r="AJ107" s="227"/>
      <c r="AK107" s="67"/>
    </row>
    <row r="108" spans="1:37" ht="15" customHeight="1">
      <c r="A108" s="362"/>
      <c r="B108" s="226"/>
      <c r="C108" s="227"/>
      <c r="D108" s="227"/>
      <c r="E108" s="227"/>
      <c r="F108" s="227"/>
      <c r="G108" s="227"/>
      <c r="H108" s="227"/>
      <c r="I108" s="252"/>
      <c r="J108" s="226"/>
      <c r="K108" s="227"/>
      <c r="L108" s="227"/>
      <c r="M108" s="227"/>
      <c r="N108" s="227"/>
      <c r="O108" s="227"/>
      <c r="P108" s="227"/>
      <c r="Q108" s="67"/>
      <c r="R108" s="367" t="s">
        <v>475</v>
      </c>
      <c r="S108" s="368"/>
      <c r="T108" s="368"/>
      <c r="U108" s="368"/>
      <c r="V108" s="368"/>
      <c r="W108" s="368"/>
      <c r="X108" s="368"/>
      <c r="Y108" s="368"/>
      <c r="Z108" s="368"/>
      <c r="AA108" s="368"/>
      <c r="AB108" s="368"/>
      <c r="AC108" s="368"/>
      <c r="AD108" s="368"/>
      <c r="AE108" s="226"/>
      <c r="AF108" s="227"/>
      <c r="AG108" s="227"/>
      <c r="AH108" s="227"/>
      <c r="AI108" s="227"/>
      <c r="AJ108" s="227"/>
      <c r="AK108" s="67"/>
    </row>
    <row r="109" spans="1:37" ht="15" customHeight="1">
      <c r="A109" s="362"/>
      <c r="B109" s="226"/>
      <c r="C109" s="227"/>
      <c r="D109" s="227"/>
      <c r="E109" s="227"/>
      <c r="F109" s="227"/>
      <c r="G109" s="227"/>
      <c r="H109" s="227"/>
      <c r="I109" s="252"/>
      <c r="J109" s="226"/>
      <c r="K109" s="227"/>
      <c r="L109" s="227"/>
      <c r="M109" s="227"/>
      <c r="N109" s="227"/>
      <c r="O109" s="227"/>
      <c r="P109" s="227"/>
      <c r="Q109" s="67"/>
      <c r="R109" s="114" t="s">
        <v>11</v>
      </c>
      <c r="S109" s="112" t="s">
        <v>22</v>
      </c>
      <c r="T109" s="116" t="s">
        <v>35</v>
      </c>
      <c r="U109" s="116" t="s">
        <v>47</v>
      </c>
      <c r="V109" s="219"/>
      <c r="W109" s="219"/>
      <c r="X109" s="219"/>
      <c r="Y109" s="219"/>
      <c r="Z109" s="219"/>
      <c r="AA109" s="219"/>
      <c r="AB109" s="219"/>
      <c r="AC109" s="219"/>
      <c r="AD109" s="219"/>
      <c r="AE109" s="226"/>
      <c r="AF109" s="227"/>
      <c r="AG109" s="227"/>
      <c r="AH109" s="227"/>
      <c r="AI109" s="227"/>
      <c r="AJ109" s="227"/>
      <c r="AK109" s="67"/>
    </row>
    <row r="110" spans="1:37" ht="15" customHeight="1">
      <c r="A110" s="362"/>
      <c r="B110" s="226"/>
      <c r="C110" s="227"/>
      <c r="D110" s="227"/>
      <c r="E110" s="227"/>
      <c r="F110" s="227"/>
      <c r="G110" s="227"/>
      <c r="H110" s="227"/>
      <c r="I110" s="252"/>
      <c r="J110" s="226"/>
      <c r="K110" s="227"/>
      <c r="L110" s="227"/>
      <c r="M110" s="227"/>
      <c r="N110" s="227"/>
      <c r="O110" s="227"/>
      <c r="P110" s="227"/>
      <c r="Q110" s="67"/>
      <c r="R110" s="137">
        <f>$R$53</f>
        <v>0</v>
      </c>
      <c r="S110" s="126">
        <f>$R$15</f>
        <v>0</v>
      </c>
      <c r="T110" s="126">
        <f>$T$103</f>
        <v>0</v>
      </c>
      <c r="U110" s="126">
        <f>$AH$99</f>
        <v>0</v>
      </c>
      <c r="V110" s="219"/>
      <c r="W110" s="219"/>
      <c r="X110" s="219"/>
      <c r="Y110" s="219"/>
      <c r="Z110" s="219"/>
      <c r="AA110" s="219"/>
      <c r="AB110" s="219"/>
      <c r="AC110" s="219"/>
      <c r="AD110" s="219"/>
      <c r="AE110" s="226"/>
      <c r="AF110" s="227"/>
      <c r="AG110" s="227"/>
      <c r="AH110" s="227"/>
      <c r="AI110" s="227"/>
      <c r="AJ110" s="227"/>
      <c r="AK110" s="67"/>
    </row>
    <row r="111" spans="1:37" ht="15" customHeight="1">
      <c r="A111" s="362"/>
      <c r="B111" s="226"/>
      <c r="C111" s="227"/>
      <c r="D111" s="227"/>
      <c r="E111" s="227"/>
      <c r="F111" s="227"/>
      <c r="G111" s="227"/>
      <c r="H111" s="227"/>
      <c r="I111" s="252"/>
      <c r="J111" s="226"/>
      <c r="K111" s="227"/>
      <c r="L111" s="227"/>
      <c r="M111" s="227"/>
      <c r="N111" s="227"/>
      <c r="O111" s="227"/>
      <c r="P111" s="227"/>
      <c r="Q111" s="67"/>
      <c r="R111" s="218"/>
      <c r="S111" s="219"/>
      <c r="T111" s="219"/>
      <c r="U111" s="219"/>
      <c r="V111" s="219"/>
      <c r="W111" s="219"/>
      <c r="X111" s="219"/>
      <c r="Y111" s="219"/>
      <c r="Z111" s="219"/>
      <c r="AA111" s="219"/>
      <c r="AB111" s="219"/>
      <c r="AC111" s="219"/>
      <c r="AD111" s="219"/>
      <c r="AE111" s="226"/>
      <c r="AF111" s="227"/>
      <c r="AG111" s="227"/>
      <c r="AH111" s="227"/>
      <c r="AI111" s="227"/>
      <c r="AJ111" s="227"/>
      <c r="AK111" s="67"/>
    </row>
    <row r="112" spans="1:37" ht="15" customHeight="1">
      <c r="A112" s="362"/>
      <c r="B112" s="226"/>
      <c r="C112" s="227"/>
      <c r="D112" s="227"/>
      <c r="E112" s="227"/>
      <c r="F112" s="227"/>
      <c r="G112" s="227"/>
      <c r="H112" s="227"/>
      <c r="I112" s="252"/>
      <c r="J112" s="226"/>
      <c r="K112" s="227"/>
      <c r="L112" s="227"/>
      <c r="M112" s="227"/>
      <c r="N112" s="227"/>
      <c r="O112" s="227"/>
      <c r="P112" s="227"/>
      <c r="Q112" s="67"/>
      <c r="R112" s="367" t="s">
        <v>476</v>
      </c>
      <c r="S112" s="368"/>
      <c r="T112" s="368"/>
      <c r="U112" s="368"/>
      <c r="V112" s="368"/>
      <c r="W112" s="368"/>
      <c r="X112" s="368"/>
      <c r="Y112" s="368"/>
      <c r="Z112" s="368"/>
      <c r="AA112" s="368"/>
      <c r="AB112" s="368"/>
      <c r="AC112" s="368"/>
      <c r="AD112" s="368"/>
      <c r="AE112" s="226"/>
      <c r="AF112" s="227"/>
      <c r="AG112" s="227"/>
      <c r="AH112" s="227"/>
      <c r="AI112" s="227"/>
      <c r="AJ112" s="227"/>
      <c r="AK112" s="67"/>
    </row>
    <row r="113" spans="1:37" ht="15" customHeight="1">
      <c r="A113" s="362"/>
      <c r="B113" s="226"/>
      <c r="C113" s="227"/>
      <c r="D113" s="227"/>
      <c r="E113" s="227"/>
      <c r="F113" s="227"/>
      <c r="G113" s="227"/>
      <c r="H113" s="227"/>
      <c r="I113" s="252"/>
      <c r="J113" s="226"/>
      <c r="K113" s="227"/>
      <c r="L113" s="227"/>
      <c r="M113" s="227"/>
      <c r="N113" s="227"/>
      <c r="O113" s="227"/>
      <c r="P113" s="227"/>
      <c r="Q113" s="67"/>
      <c r="R113" s="115" t="s">
        <v>61</v>
      </c>
      <c r="S113" s="116" t="s">
        <v>70</v>
      </c>
      <c r="T113" s="219"/>
      <c r="U113" s="219"/>
      <c r="V113" s="219"/>
      <c r="W113" s="219"/>
      <c r="X113" s="219"/>
      <c r="Y113" s="219"/>
      <c r="Z113" s="219"/>
      <c r="AA113" s="219"/>
      <c r="AB113" s="219"/>
      <c r="AC113" s="219"/>
      <c r="AD113" s="219"/>
      <c r="AE113" s="226"/>
      <c r="AF113" s="227"/>
      <c r="AG113" s="227"/>
      <c r="AH113" s="227"/>
      <c r="AI113" s="227"/>
      <c r="AJ113" s="227"/>
      <c r="AK113" s="67"/>
    </row>
    <row r="114" spans="1:37" ht="15" customHeight="1">
      <c r="A114" s="362"/>
      <c r="B114" s="226"/>
      <c r="C114" s="227"/>
      <c r="D114" s="227"/>
      <c r="E114" s="227"/>
      <c r="F114" s="227"/>
      <c r="G114" s="227"/>
      <c r="H114" s="227"/>
      <c r="I114" s="252"/>
      <c r="J114" s="226"/>
      <c r="K114" s="227"/>
      <c r="L114" s="227"/>
      <c r="M114" s="227"/>
      <c r="N114" s="227"/>
      <c r="O114" s="227"/>
      <c r="P114" s="227"/>
      <c r="Q114" s="67"/>
      <c r="R114" s="125">
        <f>$R$115</f>
        <v>0</v>
      </c>
      <c r="S114" s="126">
        <f>$AD$119</f>
        <v>0</v>
      </c>
      <c r="T114" s="219"/>
      <c r="U114" s="219"/>
      <c r="V114" s="219"/>
      <c r="W114" s="219"/>
      <c r="X114" s="219"/>
      <c r="Y114" s="219"/>
      <c r="Z114" s="219"/>
      <c r="AA114" s="219"/>
      <c r="AB114" s="219"/>
      <c r="AC114" s="219"/>
      <c r="AD114" s="219"/>
      <c r="AE114" s="226"/>
      <c r="AF114" s="227"/>
      <c r="AG114" s="227"/>
      <c r="AH114" s="227"/>
      <c r="AI114" s="227"/>
      <c r="AJ114" s="227"/>
      <c r="AK114" s="67"/>
    </row>
    <row r="115" spans="1:37" ht="15" customHeight="1">
      <c r="A115" s="362"/>
      <c r="B115" s="226"/>
      <c r="C115" s="227"/>
      <c r="D115" s="227"/>
      <c r="E115" s="227"/>
      <c r="F115" s="227"/>
      <c r="G115" s="227"/>
      <c r="H115" s="227"/>
      <c r="I115" s="252"/>
      <c r="J115" s="226"/>
      <c r="K115" s="227"/>
      <c r="L115" s="227"/>
      <c r="M115" s="227"/>
      <c r="N115" s="227"/>
      <c r="O115" s="227"/>
      <c r="P115" s="227"/>
      <c r="Q115" s="67"/>
      <c r="R115" s="137">
        <f>IF('Self-Assessment Questionnaire'!$D$547="b", 3, IF('Self-Assessment Questionnaire'!$D$547="d", 2, IF('Self-Assessment Questionnaire'!$D$547="c", 2, IF('Self-Assessment Questionnaire'!$D$547="", 0, -1))))</f>
        <v>0</v>
      </c>
      <c r="S115" s="219"/>
      <c r="T115" s="219"/>
      <c r="U115" s="219"/>
      <c r="V115" s="219"/>
      <c r="W115" s="219"/>
      <c r="X115" s="219"/>
      <c r="Y115" s="219"/>
      <c r="Z115" s="219"/>
      <c r="AA115" s="219"/>
      <c r="AB115" s="219"/>
      <c r="AC115" s="219"/>
      <c r="AD115" s="219"/>
      <c r="AE115" s="226"/>
      <c r="AF115" s="227"/>
      <c r="AG115" s="227"/>
      <c r="AH115" s="227"/>
      <c r="AI115" s="227"/>
      <c r="AJ115" s="227"/>
      <c r="AK115" s="67"/>
    </row>
    <row r="116" spans="1:37" ht="15" customHeight="1">
      <c r="A116" s="362"/>
      <c r="B116" s="226"/>
      <c r="C116" s="227"/>
      <c r="D116" s="227"/>
      <c r="E116" s="227"/>
      <c r="F116" s="227"/>
      <c r="G116" s="227"/>
      <c r="H116" s="227"/>
      <c r="I116" s="252"/>
      <c r="J116" s="226"/>
      <c r="K116" s="227"/>
      <c r="L116" s="227"/>
      <c r="M116" s="227"/>
      <c r="N116" s="227"/>
      <c r="O116" s="227"/>
      <c r="P116" s="227"/>
      <c r="Q116" s="67"/>
      <c r="R116" s="367" t="s">
        <v>477</v>
      </c>
      <c r="S116" s="368"/>
      <c r="T116" s="368"/>
      <c r="U116" s="368"/>
      <c r="V116" s="368"/>
      <c r="W116" s="368"/>
      <c r="X116" s="368"/>
      <c r="Y116" s="368"/>
      <c r="Z116" s="368"/>
      <c r="AA116" s="368"/>
      <c r="AB116" s="368"/>
      <c r="AC116" s="368"/>
      <c r="AD116" s="368"/>
      <c r="AE116" s="226"/>
      <c r="AF116" s="227"/>
      <c r="AG116" s="227"/>
      <c r="AH116" s="227"/>
      <c r="AI116" s="227"/>
      <c r="AJ116" s="227"/>
      <c r="AK116" s="67"/>
    </row>
    <row r="117" spans="1:37" ht="15" customHeight="1">
      <c r="A117" s="362"/>
      <c r="B117" s="226"/>
      <c r="C117" s="227"/>
      <c r="D117" s="227"/>
      <c r="E117" s="227"/>
      <c r="F117" s="227"/>
      <c r="G117" s="227"/>
      <c r="H117" s="227"/>
      <c r="I117" s="252"/>
      <c r="J117" s="226"/>
      <c r="K117" s="227"/>
      <c r="L117" s="227"/>
      <c r="M117" s="227"/>
      <c r="N117" s="227"/>
      <c r="O117" s="227"/>
      <c r="P117" s="227"/>
      <c r="Q117" s="67"/>
      <c r="R117" s="98" t="s">
        <v>22</v>
      </c>
      <c r="S117" s="113" t="s">
        <v>37</v>
      </c>
      <c r="T117" s="112" t="s">
        <v>40</v>
      </c>
      <c r="U117" s="116" t="s">
        <v>45</v>
      </c>
      <c r="V117" s="116" t="s">
        <v>50</v>
      </c>
      <c r="W117" s="116" t="s">
        <v>82</v>
      </c>
      <c r="X117" s="116" t="s">
        <v>62</v>
      </c>
      <c r="Y117" s="116" t="s">
        <v>63</v>
      </c>
      <c r="Z117" s="116" t="s">
        <v>64</v>
      </c>
      <c r="AA117" s="116" t="s">
        <v>65</v>
      </c>
      <c r="AB117" s="116" t="s">
        <v>68</v>
      </c>
      <c r="AC117" s="116" t="s">
        <v>83</v>
      </c>
      <c r="AD117" s="116" t="s">
        <v>70</v>
      </c>
      <c r="AE117" s="226"/>
      <c r="AF117" s="227"/>
      <c r="AG117" s="227"/>
      <c r="AH117" s="227"/>
      <c r="AI117" s="227"/>
      <c r="AJ117" s="227"/>
      <c r="AK117" s="67"/>
    </row>
    <row r="118" spans="1:37" ht="15" customHeight="1">
      <c r="A118" s="362"/>
      <c r="B118" s="226"/>
      <c r="C118" s="227"/>
      <c r="D118" s="227"/>
      <c r="E118" s="227"/>
      <c r="F118" s="227"/>
      <c r="G118" s="227"/>
      <c r="H118" s="227"/>
      <c r="I118" s="252"/>
      <c r="J118" s="226"/>
      <c r="K118" s="227"/>
      <c r="L118" s="227"/>
      <c r="M118" s="227"/>
      <c r="N118" s="227"/>
      <c r="O118" s="227"/>
      <c r="P118" s="227"/>
      <c r="Q118" s="67"/>
      <c r="R118" s="125">
        <f>$R$15</f>
        <v>0</v>
      </c>
      <c r="S118" s="126">
        <f>$AG$49</f>
        <v>0</v>
      </c>
      <c r="T118" s="126">
        <f>$S$7</f>
        <v>0</v>
      </c>
      <c r="U118" s="112" t="s">
        <v>481</v>
      </c>
      <c r="V118" s="126">
        <f>$AJ$99</f>
        <v>0</v>
      </c>
      <c r="W118" s="126">
        <f>$W$119</f>
        <v>0</v>
      </c>
      <c r="X118" s="126">
        <f>$X$119</f>
        <v>0</v>
      </c>
      <c r="Y118" s="126">
        <f>$Y$119</f>
        <v>0</v>
      </c>
      <c r="Z118" s="126">
        <f>$Z$119</f>
        <v>0</v>
      </c>
      <c r="AA118" s="126">
        <f>$AA$119</f>
        <v>0</v>
      </c>
      <c r="AB118" s="126">
        <f>$AB$119</f>
        <v>0</v>
      </c>
      <c r="AC118" s="126">
        <f>$AC$119</f>
        <v>0</v>
      </c>
      <c r="AD118" s="126">
        <f>$AD$119</f>
        <v>0</v>
      </c>
      <c r="AE118" s="226"/>
      <c r="AF118" s="227"/>
      <c r="AG118" s="227"/>
      <c r="AH118" s="227"/>
      <c r="AI118" s="227"/>
      <c r="AJ118" s="227"/>
      <c r="AK118" s="67"/>
    </row>
    <row r="119" spans="1:37" ht="15" customHeight="1">
      <c r="A119" s="362"/>
      <c r="B119" s="226"/>
      <c r="C119" s="227"/>
      <c r="D119" s="227"/>
      <c r="E119" s="227"/>
      <c r="F119" s="227"/>
      <c r="G119" s="227"/>
      <c r="H119" s="227"/>
      <c r="I119" s="252"/>
      <c r="J119" s="226"/>
      <c r="K119" s="227"/>
      <c r="L119" s="227"/>
      <c r="M119" s="227"/>
      <c r="N119" s="227"/>
      <c r="O119" s="227"/>
      <c r="P119" s="227"/>
      <c r="Q119" s="67"/>
      <c r="R119" s="218"/>
      <c r="S119" s="219"/>
      <c r="T119" s="219"/>
      <c r="U119" s="219"/>
      <c r="V119" s="219"/>
      <c r="W119" s="117">
        <f>IF('Self-Assessment Questionnaire'!$D$495="e", 3, IF('Self-Assessment Questionnaire'!$D$495="d", 2, IF('Self-Assessment Questionnaire'!$D$495="c", 2, IF('Self-Assessment Questionnaire'!$D$495="", 0, -1))))</f>
        <v>0</v>
      </c>
      <c r="X119" s="138">
        <f>IF('Self-Assessment Questionnaire'!$D$551="b", 3, IF('Self-Assessment Questionnaire'!$D$551="d", 2, IF('Self-Assessment Questionnaire'!$D$551="c", 2, IF('Self-Assessment Questionnaire'!$D$551="", 0, -1))))</f>
        <v>0</v>
      </c>
      <c r="Y119" s="138">
        <f>IF('Self-Assessment Questionnaire'!$D$555="b", 3, IF('Self-Assessment Questionnaire'!$D$555="d", 2, IF('Self-Assessment Questionnaire'!$D$555="c", 2, IF('Self-Assessment Questionnaire'!$D$555="", 0, -1))))</f>
        <v>0</v>
      </c>
      <c r="Z119" s="138">
        <f>IF('Self-Assessment Questionnaire'!$D$559="b", 3, IF('Self-Assessment Questionnaire'!$D$559="d", 2, IF('Self-Assessment Questionnaire'!$D$559="c", 2, IF('Self-Assessment Questionnaire'!$D$559="", 0, -1))))</f>
        <v>0</v>
      </c>
      <c r="AA119" s="138">
        <f>IF('Self-Assessment Questionnaire'!$D$563="b", 3, IF('Self-Assessment Questionnaire'!$D$563="d", 2, IF('Self-Assessment Questionnaire'!$D$563="c", 2, IF('Self-Assessment Questionnaire'!$D$563="", 0, -1))))</f>
        <v>0</v>
      </c>
      <c r="AB119" s="138">
        <f>IF('Self-Assessment Questionnaire'!$D$575="b", 3, IF('Self-Assessment Questionnaire'!$D$575="d", 2, IF('Self-Assessment Questionnaire'!$D$575="c", 2, IF('Self-Assessment Questionnaire'!$D$575="", 0, -1))))</f>
        <v>0</v>
      </c>
      <c r="AC119" s="138">
        <f>IF('Self-Assessment Questionnaire'!$D$579="b", 3, IF('Self-Assessment Questionnaire'!$D$579="d", 2, IF('Self-Assessment Questionnaire'!$D$579="c", 2, IF('Self-Assessment Questionnaire'!$D$579="", 0, -1))))</f>
        <v>0</v>
      </c>
      <c r="AD119" s="138">
        <f>IF('Self-Assessment Questionnaire'!$D$583="b", 3, IF('Self-Assessment Questionnaire'!$D$583="d", 2, IF('Self-Assessment Questionnaire'!$D$583="c", 2, IF('Self-Assessment Questionnaire'!$D$583="", 0, -1))))</f>
        <v>0</v>
      </c>
      <c r="AE119" s="226"/>
      <c r="AF119" s="227"/>
      <c r="AG119" s="227"/>
      <c r="AH119" s="227"/>
      <c r="AI119" s="227"/>
      <c r="AJ119" s="227"/>
      <c r="AK119" s="67"/>
    </row>
    <row r="120" spans="1:37" ht="15" customHeight="1">
      <c r="A120" s="362"/>
      <c r="B120" s="226"/>
      <c r="C120" s="227"/>
      <c r="D120" s="227"/>
      <c r="E120" s="227"/>
      <c r="F120" s="227"/>
      <c r="G120" s="227"/>
      <c r="H120" s="227"/>
      <c r="I120" s="252"/>
      <c r="J120" s="226"/>
      <c r="K120" s="227"/>
      <c r="L120" s="227"/>
      <c r="M120" s="227"/>
      <c r="N120" s="227"/>
      <c r="O120" s="227"/>
      <c r="P120" s="227"/>
      <c r="Q120" s="67"/>
      <c r="R120" s="367" t="s">
        <v>478</v>
      </c>
      <c r="S120" s="368"/>
      <c r="T120" s="368"/>
      <c r="U120" s="368"/>
      <c r="V120" s="368"/>
      <c r="W120" s="368"/>
      <c r="X120" s="368"/>
      <c r="Y120" s="368"/>
      <c r="Z120" s="368"/>
      <c r="AA120" s="368"/>
      <c r="AB120" s="368"/>
      <c r="AC120" s="368"/>
      <c r="AD120" s="368"/>
      <c r="AE120" s="226"/>
      <c r="AF120" s="227"/>
      <c r="AG120" s="227"/>
      <c r="AH120" s="227"/>
      <c r="AI120" s="227"/>
      <c r="AJ120" s="227"/>
      <c r="AK120" s="67"/>
    </row>
    <row r="121" spans="1:37" ht="15" customHeight="1">
      <c r="A121" s="362"/>
      <c r="B121" s="226"/>
      <c r="C121" s="227"/>
      <c r="D121" s="227"/>
      <c r="E121" s="227"/>
      <c r="F121" s="227"/>
      <c r="G121" s="227"/>
      <c r="H121" s="227"/>
      <c r="I121" s="252"/>
      <c r="J121" s="226"/>
      <c r="K121" s="227"/>
      <c r="L121" s="227"/>
      <c r="M121" s="227"/>
      <c r="N121" s="227"/>
      <c r="O121" s="227"/>
      <c r="P121" s="227"/>
      <c r="Q121" s="67"/>
      <c r="R121" s="114" t="s">
        <v>11</v>
      </c>
      <c r="S121" s="113" t="s">
        <v>13</v>
      </c>
      <c r="T121" s="219"/>
      <c r="U121" s="219"/>
      <c r="V121" s="219"/>
      <c r="W121" s="219"/>
      <c r="X121" s="219"/>
      <c r="Y121" s="219"/>
      <c r="Z121" s="219"/>
      <c r="AA121" s="219"/>
      <c r="AB121" s="219"/>
      <c r="AC121" s="219"/>
      <c r="AD121" s="219"/>
      <c r="AE121" s="226"/>
      <c r="AF121" s="227"/>
      <c r="AG121" s="227"/>
      <c r="AH121" s="227"/>
      <c r="AI121" s="227"/>
      <c r="AJ121" s="227"/>
      <c r="AK121" s="67"/>
    </row>
    <row r="122" spans="1:37" ht="15" customHeight="1">
      <c r="A122" s="362"/>
      <c r="B122" s="226"/>
      <c r="C122" s="227"/>
      <c r="D122" s="227"/>
      <c r="E122" s="227"/>
      <c r="F122" s="227"/>
      <c r="G122" s="227"/>
      <c r="H122" s="227"/>
      <c r="I122" s="252"/>
      <c r="J122" s="226"/>
      <c r="K122" s="227"/>
      <c r="L122" s="227"/>
      <c r="M122" s="227"/>
      <c r="N122" s="227"/>
      <c r="O122" s="227"/>
      <c r="P122" s="227"/>
      <c r="Q122" s="67"/>
      <c r="R122" s="137">
        <f>$R$53</f>
        <v>0</v>
      </c>
      <c r="S122" s="138">
        <f>$S$49</f>
        <v>0</v>
      </c>
      <c r="T122" s="219"/>
      <c r="U122" s="219"/>
      <c r="V122" s="219"/>
      <c r="W122" s="219"/>
      <c r="X122" s="219"/>
      <c r="Y122" s="219"/>
      <c r="Z122" s="219"/>
      <c r="AA122" s="219"/>
      <c r="AB122" s="219"/>
      <c r="AC122" s="219"/>
      <c r="AD122" s="219"/>
      <c r="AE122" s="226"/>
      <c r="AF122" s="227"/>
      <c r="AG122" s="227"/>
      <c r="AH122" s="227"/>
      <c r="AI122" s="227"/>
      <c r="AJ122" s="227"/>
      <c r="AK122" s="67"/>
    </row>
    <row r="123" spans="1:37" ht="15" customHeight="1">
      <c r="A123" s="362"/>
      <c r="B123" s="226"/>
      <c r="C123" s="227"/>
      <c r="D123" s="227"/>
      <c r="E123" s="227"/>
      <c r="F123" s="227"/>
      <c r="G123" s="227"/>
      <c r="H123" s="227"/>
      <c r="I123" s="252"/>
      <c r="J123" s="226"/>
      <c r="K123" s="227"/>
      <c r="L123" s="227"/>
      <c r="M123" s="227"/>
      <c r="N123" s="227"/>
      <c r="O123" s="227"/>
      <c r="P123" s="227"/>
      <c r="Q123" s="67"/>
      <c r="R123" s="218"/>
      <c r="S123" s="219"/>
      <c r="T123" s="219"/>
      <c r="U123" s="219"/>
      <c r="V123" s="219"/>
      <c r="W123" s="219"/>
      <c r="X123" s="219"/>
      <c r="Y123" s="219"/>
      <c r="Z123" s="219"/>
      <c r="AA123" s="219"/>
      <c r="AB123" s="219"/>
      <c r="AC123" s="219"/>
      <c r="AD123" s="219"/>
      <c r="AE123" s="226"/>
      <c r="AF123" s="227"/>
      <c r="AG123" s="227"/>
      <c r="AH123" s="227"/>
      <c r="AI123" s="227"/>
      <c r="AJ123" s="227"/>
      <c r="AK123" s="67"/>
    </row>
    <row r="124" spans="1:37" ht="15" customHeight="1">
      <c r="A124" s="362"/>
      <c r="B124" s="226"/>
      <c r="C124" s="227"/>
      <c r="D124" s="227"/>
      <c r="E124" s="227"/>
      <c r="F124" s="227"/>
      <c r="G124" s="227"/>
      <c r="H124" s="227"/>
      <c r="I124" s="252"/>
      <c r="J124" s="226"/>
      <c r="K124" s="227"/>
      <c r="L124" s="227"/>
      <c r="M124" s="227"/>
      <c r="N124" s="227"/>
      <c r="O124" s="227"/>
      <c r="P124" s="227"/>
      <c r="Q124" s="67"/>
      <c r="R124" s="367" t="s">
        <v>479</v>
      </c>
      <c r="S124" s="368"/>
      <c r="T124" s="368"/>
      <c r="U124" s="368"/>
      <c r="V124" s="368"/>
      <c r="W124" s="368"/>
      <c r="X124" s="368"/>
      <c r="Y124" s="368"/>
      <c r="Z124" s="368"/>
      <c r="AA124" s="368"/>
      <c r="AB124" s="368"/>
      <c r="AC124" s="368"/>
      <c r="AD124" s="368"/>
      <c r="AE124" s="226"/>
      <c r="AF124" s="227"/>
      <c r="AG124" s="227"/>
      <c r="AH124" s="227"/>
      <c r="AI124" s="227"/>
      <c r="AJ124" s="227"/>
      <c r="AK124" s="67"/>
    </row>
    <row r="125" spans="1:37" ht="15" customHeight="1">
      <c r="A125" s="362"/>
      <c r="B125" s="226"/>
      <c r="C125" s="227"/>
      <c r="D125" s="227"/>
      <c r="E125" s="227"/>
      <c r="F125" s="227"/>
      <c r="G125" s="227"/>
      <c r="H125" s="227"/>
      <c r="I125" s="252"/>
      <c r="J125" s="226"/>
      <c r="K125" s="227"/>
      <c r="L125" s="227"/>
      <c r="M125" s="227"/>
      <c r="N125" s="227"/>
      <c r="O125" s="227"/>
      <c r="P125" s="227"/>
      <c r="Q125" s="67"/>
      <c r="R125" s="98" t="s">
        <v>22</v>
      </c>
      <c r="S125" s="143" t="s">
        <v>30</v>
      </c>
      <c r="T125" s="116" t="s">
        <v>50</v>
      </c>
      <c r="U125" s="116" t="s">
        <v>51</v>
      </c>
      <c r="V125" s="116" t="s">
        <v>82</v>
      </c>
      <c r="W125" s="116" t="s">
        <v>66</v>
      </c>
      <c r="X125" s="116" t="s">
        <v>67</v>
      </c>
      <c r="Y125" s="116" t="s">
        <v>83</v>
      </c>
      <c r="Z125" s="116" t="s">
        <v>70</v>
      </c>
      <c r="AA125" s="219"/>
      <c r="AB125" s="219"/>
      <c r="AC125" s="219"/>
      <c r="AD125" s="219"/>
      <c r="AE125" s="226"/>
      <c r="AF125" s="227"/>
      <c r="AG125" s="227"/>
      <c r="AH125" s="227"/>
      <c r="AI125" s="227"/>
      <c r="AJ125" s="227"/>
      <c r="AK125" s="67"/>
    </row>
    <row r="126" spans="1:37" ht="15" customHeight="1">
      <c r="A126" s="362"/>
      <c r="B126" s="226"/>
      <c r="C126" s="227"/>
      <c r="D126" s="227"/>
      <c r="E126" s="227"/>
      <c r="F126" s="227"/>
      <c r="G126" s="227"/>
      <c r="H126" s="227"/>
      <c r="I126" s="252"/>
      <c r="J126" s="226"/>
      <c r="K126" s="227"/>
      <c r="L126" s="227"/>
      <c r="M126" s="227"/>
      <c r="N126" s="227"/>
      <c r="O126" s="227"/>
      <c r="P126" s="227"/>
      <c r="Q126" s="67"/>
      <c r="R126" s="125">
        <f>$R$15</f>
        <v>0</v>
      </c>
      <c r="S126" s="138">
        <f>$B$7</f>
        <v>0</v>
      </c>
      <c r="T126" s="126">
        <f>$AJ$99</f>
        <v>0</v>
      </c>
      <c r="U126" s="126">
        <f>$U$127</f>
        <v>0</v>
      </c>
      <c r="V126" s="126">
        <f>$W$119</f>
        <v>0</v>
      </c>
      <c r="W126" s="126">
        <f>$W$127</f>
        <v>0</v>
      </c>
      <c r="X126" s="126">
        <f>$X$127</f>
        <v>0</v>
      </c>
      <c r="Y126" s="126">
        <f>$AC$119</f>
        <v>0</v>
      </c>
      <c r="Z126" s="126">
        <f>$AD$119</f>
        <v>0</v>
      </c>
      <c r="AA126" s="219"/>
      <c r="AB126" s="219"/>
      <c r="AC126" s="219"/>
      <c r="AD126" s="219"/>
      <c r="AE126" s="226"/>
      <c r="AF126" s="227"/>
      <c r="AG126" s="227"/>
      <c r="AH126" s="227"/>
      <c r="AI126" s="227"/>
      <c r="AJ126" s="227"/>
      <c r="AK126" s="67"/>
    </row>
    <row r="127" spans="1:37" ht="15" customHeight="1">
      <c r="A127" s="362"/>
      <c r="B127" s="226"/>
      <c r="C127" s="227"/>
      <c r="D127" s="227"/>
      <c r="E127" s="227"/>
      <c r="F127" s="227"/>
      <c r="G127" s="227"/>
      <c r="H127" s="227"/>
      <c r="I127" s="252"/>
      <c r="J127" s="226"/>
      <c r="K127" s="227"/>
      <c r="L127" s="227"/>
      <c r="M127" s="227"/>
      <c r="N127" s="227"/>
      <c r="O127" s="227"/>
      <c r="P127" s="227"/>
      <c r="Q127" s="67"/>
      <c r="R127" s="218"/>
      <c r="S127" s="219"/>
      <c r="T127" s="219"/>
      <c r="U127" s="121">
        <f>IF('Self-Assessment Questionnaire'!$D$453="d", 3, IF('Self-Assessment Questionnaire'!$D$453="c", 2, IF('Self-Assessment Questionnaire'!$D$453="b", 2, IF('Self-Assessment Questionnaire'!$D$453="", 0, -1))))</f>
        <v>0</v>
      </c>
      <c r="V127" s="219"/>
      <c r="W127" s="138">
        <f>IF('Self-Assessment Questionnaire'!$D$567="b", 3, IF('Self-Assessment Questionnaire'!$D$567="d", 2, IF('Self-Assessment Questionnaire'!$D$567="c", 2, IF('Self-Assessment Questionnaire'!$D$567="", 0, -1))))</f>
        <v>0</v>
      </c>
      <c r="X127" s="138">
        <f>IF('Self-Assessment Questionnaire'!$D$571="b", 3, IF('Self-Assessment Questionnaire'!$D$571="d", 2, IF('Self-Assessment Questionnaire'!$D$571="c", 2, IF('Self-Assessment Questionnaire'!$D$571="", 0, -1))))</f>
        <v>0</v>
      </c>
      <c r="Y127" s="219"/>
      <c r="Z127" s="219"/>
      <c r="AA127" s="219"/>
      <c r="AB127" s="219"/>
      <c r="AC127" s="219"/>
      <c r="AD127" s="219"/>
      <c r="AE127" s="226"/>
      <c r="AF127" s="227"/>
      <c r="AG127" s="227"/>
      <c r="AH127" s="227"/>
      <c r="AI127" s="227"/>
      <c r="AJ127" s="227"/>
      <c r="AK127" s="67"/>
    </row>
    <row r="128" spans="1:37" ht="15" customHeight="1">
      <c r="A128" s="362"/>
      <c r="B128" s="226"/>
      <c r="C128" s="227"/>
      <c r="D128" s="227"/>
      <c r="E128" s="227"/>
      <c r="F128" s="227"/>
      <c r="G128" s="227"/>
      <c r="H128" s="227"/>
      <c r="I128" s="252"/>
      <c r="J128" s="226"/>
      <c r="K128" s="227"/>
      <c r="L128" s="227"/>
      <c r="M128" s="227"/>
      <c r="N128" s="227"/>
      <c r="O128" s="227"/>
      <c r="P128" s="227"/>
      <c r="Q128" s="67"/>
      <c r="R128" s="367" t="s">
        <v>480</v>
      </c>
      <c r="S128" s="368"/>
      <c r="T128" s="368"/>
      <c r="U128" s="368"/>
      <c r="V128" s="368"/>
      <c r="W128" s="368"/>
      <c r="X128" s="368"/>
      <c r="Y128" s="368"/>
      <c r="Z128" s="368"/>
      <c r="AA128" s="368"/>
      <c r="AB128" s="368"/>
      <c r="AC128" s="368"/>
      <c r="AD128" s="368"/>
      <c r="AE128" s="226"/>
      <c r="AF128" s="227"/>
      <c r="AG128" s="227"/>
      <c r="AH128" s="227"/>
      <c r="AI128" s="227"/>
      <c r="AJ128" s="227"/>
      <c r="AK128" s="67"/>
    </row>
    <row r="129" spans="1:37">
      <c r="A129" s="362"/>
      <c r="B129" s="226"/>
      <c r="C129" s="227"/>
      <c r="D129" s="227"/>
      <c r="E129" s="227"/>
      <c r="F129" s="227"/>
      <c r="G129" s="227"/>
      <c r="H129" s="227"/>
      <c r="I129" s="252"/>
      <c r="J129" s="226"/>
      <c r="K129" s="227"/>
      <c r="L129" s="227"/>
      <c r="M129" s="227"/>
      <c r="N129" s="227"/>
      <c r="O129" s="227"/>
      <c r="P129" s="227"/>
      <c r="Q129" s="228"/>
      <c r="R129" s="115" t="s">
        <v>63</v>
      </c>
      <c r="S129" s="227"/>
      <c r="T129" s="227"/>
      <c r="U129" s="227"/>
      <c r="V129" s="227"/>
      <c r="W129" s="227"/>
      <c r="X129" s="227"/>
      <c r="Y129" s="227"/>
      <c r="Z129" s="227"/>
      <c r="AA129" s="227"/>
      <c r="AB129" s="227"/>
      <c r="AC129" s="227"/>
      <c r="AD129" s="227"/>
      <c r="AE129" s="226"/>
      <c r="AF129" s="227"/>
      <c r="AG129" s="227"/>
      <c r="AH129" s="227"/>
      <c r="AI129" s="227"/>
      <c r="AJ129" s="227"/>
      <c r="AK129" s="228"/>
    </row>
    <row r="130" spans="1:37">
      <c r="A130" s="362"/>
      <c r="B130" s="226"/>
      <c r="C130" s="227"/>
      <c r="D130" s="227"/>
      <c r="E130" s="227"/>
      <c r="F130" s="227"/>
      <c r="G130" s="227"/>
      <c r="H130" s="227"/>
      <c r="I130" s="252"/>
      <c r="J130" s="226"/>
      <c r="K130" s="227"/>
      <c r="L130" s="227"/>
      <c r="M130" s="227"/>
      <c r="N130" s="227"/>
      <c r="O130" s="227"/>
      <c r="P130" s="227"/>
      <c r="Q130" s="228"/>
      <c r="R130" s="125">
        <f>$Y$119</f>
        <v>0</v>
      </c>
      <c r="S130" s="227"/>
      <c r="T130" s="227"/>
      <c r="U130" s="227"/>
      <c r="V130" s="227"/>
      <c r="W130" s="227"/>
      <c r="X130" s="227"/>
      <c r="Y130" s="227"/>
      <c r="Z130" s="227"/>
      <c r="AA130" s="227"/>
      <c r="AB130" s="227"/>
      <c r="AC130" s="227"/>
      <c r="AD130" s="227"/>
      <c r="AE130" s="226"/>
      <c r="AF130" s="227"/>
      <c r="AG130" s="227"/>
      <c r="AH130" s="227"/>
      <c r="AI130" s="227"/>
      <c r="AJ130" s="227"/>
      <c r="AK130" s="228"/>
    </row>
    <row r="131" spans="1:37" ht="15.75" thickBot="1">
      <c r="A131" s="363"/>
      <c r="B131" s="229"/>
      <c r="C131" s="230"/>
      <c r="D131" s="230"/>
      <c r="E131" s="230"/>
      <c r="F131" s="230"/>
      <c r="G131" s="230"/>
      <c r="H131" s="230"/>
      <c r="I131" s="253"/>
      <c r="J131" s="229"/>
      <c r="K131" s="230"/>
      <c r="L131" s="230"/>
      <c r="M131" s="230"/>
      <c r="N131" s="230"/>
      <c r="O131" s="230"/>
      <c r="P131" s="230"/>
      <c r="Q131" s="231"/>
      <c r="R131" s="229"/>
      <c r="S131" s="230"/>
      <c r="T131" s="230"/>
      <c r="U131" s="230"/>
      <c r="V131" s="230"/>
      <c r="W131" s="230"/>
      <c r="X131" s="230"/>
      <c r="Y131" s="230"/>
      <c r="Z131" s="230"/>
      <c r="AA131" s="230"/>
      <c r="AB131" s="230"/>
      <c r="AC131" s="230"/>
      <c r="AD131" s="230"/>
      <c r="AE131" s="229"/>
      <c r="AF131" s="230"/>
      <c r="AG131" s="230"/>
      <c r="AH131" s="230"/>
      <c r="AI131" s="230"/>
      <c r="AJ131" s="230"/>
      <c r="AK131" s="231"/>
    </row>
  </sheetData>
  <sheetProtection password="970D" sheet="1"/>
  <mergeCells count="78">
    <mergeCell ref="R116:AD116"/>
    <mergeCell ref="R120:AD120"/>
    <mergeCell ref="R124:AD124"/>
    <mergeCell ref="R128:AD128"/>
    <mergeCell ref="A96:A131"/>
    <mergeCell ref="B96:I96"/>
    <mergeCell ref="B100:I100"/>
    <mergeCell ref="J96:Q96"/>
    <mergeCell ref="AE96:AK96"/>
    <mergeCell ref="R96:AD96"/>
    <mergeCell ref="R100:AD100"/>
    <mergeCell ref="R104:AD104"/>
    <mergeCell ref="R108:AD108"/>
    <mergeCell ref="R112:AD112"/>
    <mergeCell ref="J87:Q87"/>
    <mergeCell ref="J91:Q91"/>
    <mergeCell ref="R71:AD71"/>
    <mergeCell ref="R75:AD75"/>
    <mergeCell ref="R79:AD79"/>
    <mergeCell ref="R83:AD83"/>
    <mergeCell ref="B75:I75"/>
    <mergeCell ref="B79:I79"/>
    <mergeCell ref="J71:Q71"/>
    <mergeCell ref="J75:Q75"/>
    <mergeCell ref="J79:Q79"/>
    <mergeCell ref="J83:Q83"/>
    <mergeCell ref="R46:AD46"/>
    <mergeCell ref="R50:AD50"/>
    <mergeCell ref="AE38:AK38"/>
    <mergeCell ref="AE42:AK42"/>
    <mergeCell ref="AE46:AK46"/>
    <mergeCell ref="B71:I71"/>
    <mergeCell ref="J66:Q66"/>
    <mergeCell ref="AE20:AK20"/>
    <mergeCell ref="AE24:AK24"/>
    <mergeCell ref="AE28:AK28"/>
    <mergeCell ref="AE32:AK32"/>
    <mergeCell ref="J38:Q38"/>
    <mergeCell ref="J42:Q42"/>
    <mergeCell ref="R38:AD38"/>
    <mergeCell ref="R42:AD42"/>
    <mergeCell ref="R8:AD8"/>
    <mergeCell ref="R12:AD12"/>
    <mergeCell ref="R16:AD16"/>
    <mergeCell ref="R20:AD20"/>
    <mergeCell ref="R24:AD24"/>
    <mergeCell ref="AE3:AK3"/>
    <mergeCell ref="AE4:AK4"/>
    <mergeCell ref="AE8:AK8"/>
    <mergeCell ref="AE12:AK12"/>
    <mergeCell ref="AE16:AK16"/>
    <mergeCell ref="B3:I3"/>
    <mergeCell ref="J3:Q3"/>
    <mergeCell ref="B4:I4"/>
    <mergeCell ref="B16:I16"/>
    <mergeCell ref="B20:I20"/>
    <mergeCell ref="B38:I38"/>
    <mergeCell ref="J8:Q8"/>
    <mergeCell ref="R3:AD3"/>
    <mergeCell ref="R4:AD4"/>
    <mergeCell ref="J46:Q46"/>
    <mergeCell ref="J4:Q4"/>
    <mergeCell ref="B50:I50"/>
    <mergeCell ref="B46:I46"/>
    <mergeCell ref="J24:Q24"/>
    <mergeCell ref="J20:Q20"/>
    <mergeCell ref="J16:Q16"/>
    <mergeCell ref="J12:Q12"/>
    <mergeCell ref="A71:A94"/>
    <mergeCell ref="J50:Q50"/>
    <mergeCell ref="J54:Q54"/>
    <mergeCell ref="J58:Q58"/>
    <mergeCell ref="J62:Q62"/>
    <mergeCell ref="B8:I8"/>
    <mergeCell ref="B12:I12"/>
    <mergeCell ref="B42:I42"/>
    <mergeCell ref="A4:A36"/>
    <mergeCell ref="A38:A69"/>
  </mergeCells>
  <conditionalFormatting sqref="J10">
    <cfRule type="expression" dxfId="195" priority="716" stopIfTrue="1">
      <formula>J10=0</formula>
    </cfRule>
    <cfRule type="iconSet" priority="765">
      <iconSet iconSet="3Symbols" showValue="0" reverse="1">
        <cfvo type="percent" val="0"/>
        <cfvo type="num" val="2"/>
        <cfvo type="num" val="3"/>
      </iconSet>
    </cfRule>
  </conditionalFormatting>
  <conditionalFormatting sqref="M14:Q14">
    <cfRule type="expression" dxfId="194" priority="700" stopIfTrue="1">
      <formula>M14=0</formula>
    </cfRule>
    <cfRule type="iconSet" priority="701">
      <iconSet iconSet="3Symbols" showValue="0" reverse="1">
        <cfvo type="percent" val="0"/>
        <cfvo type="num" val="2"/>
        <cfvo type="num" val="3"/>
      </iconSet>
    </cfRule>
  </conditionalFormatting>
  <conditionalFormatting sqref="B10">
    <cfRule type="iconSet" priority="621">
      <iconSet iconSet="3Symbols" showValue="0" reverse="1">
        <cfvo type="percent" val="0"/>
        <cfvo type="num" val="2"/>
        <cfvo type="num" val="3"/>
      </iconSet>
    </cfRule>
  </conditionalFormatting>
  <conditionalFormatting sqref="B48">
    <cfRule type="expression" dxfId="193" priority="588" stopIfTrue="1">
      <formula>B48=0</formula>
    </cfRule>
    <cfRule type="iconSet" priority="589">
      <iconSet iconSet="3Symbols" showValue="0" reverse="1">
        <cfvo type="percent" val="0"/>
        <cfvo type="num" val="2"/>
        <cfvo type="num" val="3"/>
      </iconSet>
    </cfRule>
  </conditionalFormatting>
  <conditionalFormatting sqref="B52:B68">
    <cfRule type="iconSet" priority="629">
      <iconSet iconSet="3Symbols" showValue="0" reverse="1">
        <cfvo type="percent" val="0"/>
        <cfvo type="num" val="2"/>
        <cfvo type="num" val="3"/>
      </iconSet>
    </cfRule>
  </conditionalFormatting>
  <conditionalFormatting sqref="C48">
    <cfRule type="expression" dxfId="192" priority="578" stopIfTrue="1">
      <formula>C48=0</formula>
    </cfRule>
    <cfRule type="iconSet" priority="579">
      <iconSet iconSet="3Symbols" showValue="0" reverse="1">
        <cfvo type="percent" val="0"/>
        <cfvo type="num" val="2"/>
        <cfvo type="num" val="3"/>
      </iconSet>
    </cfRule>
  </conditionalFormatting>
  <conditionalFormatting sqref="B40">
    <cfRule type="cellIs" dxfId="191" priority="22" stopIfTrue="1" operator="equal">
      <formula>0</formula>
    </cfRule>
    <cfRule type="iconSet" priority="577">
      <iconSet iconSet="3Symbols" showValue="0" reverse="1">
        <cfvo type="percent" val="0"/>
        <cfvo type="num" val="2"/>
        <cfvo type="num" val="3"/>
      </iconSet>
    </cfRule>
  </conditionalFormatting>
  <conditionalFormatting sqref="J18">
    <cfRule type="expression" dxfId="190" priority="684" stopIfTrue="1">
      <formula>J18=0</formula>
    </cfRule>
    <cfRule type="iconSet" priority="685">
      <iconSet iconSet="3Symbols" showValue="0" reverse="1">
        <cfvo type="percent" val="0"/>
        <cfvo type="num" val="2"/>
        <cfvo type="num" val="3"/>
      </iconSet>
    </cfRule>
  </conditionalFormatting>
  <conditionalFormatting sqref="J22">
    <cfRule type="expression" dxfId="189" priority="668" stopIfTrue="1">
      <formula>J22=0</formula>
    </cfRule>
    <cfRule type="iconSet" priority="669">
      <iconSet iconSet="3Symbols" showValue="0" reverse="1">
        <cfvo type="percent" val="0"/>
        <cfvo type="num" val="2"/>
        <cfvo type="num" val="3"/>
      </iconSet>
    </cfRule>
  </conditionalFormatting>
  <conditionalFormatting sqref="K22">
    <cfRule type="expression" dxfId="188" priority="570" stopIfTrue="1">
      <formula>K22=0</formula>
    </cfRule>
    <cfRule type="iconSet" priority="571">
      <iconSet iconSet="3Symbols" showValue="0" reverse="1">
        <cfvo type="percent" val="0"/>
        <cfvo type="num" val="2"/>
        <cfvo type="num" val="3"/>
      </iconSet>
    </cfRule>
  </conditionalFormatting>
  <conditionalFormatting sqref="R10">
    <cfRule type="cellIs" dxfId="187" priority="15" stopIfTrue="1" operator="equal">
      <formula>0</formula>
    </cfRule>
    <cfRule type="iconSet" priority="567">
      <iconSet iconSet="3Symbols" showValue="0" reverse="1">
        <cfvo type="percent" val="0"/>
        <cfvo type="num" val="2"/>
        <cfvo type="num" val="3"/>
      </iconSet>
    </cfRule>
  </conditionalFormatting>
  <conditionalFormatting sqref="R34:R35">
    <cfRule type="expression" dxfId="186" priority="554" stopIfTrue="1">
      <formula>R34=0</formula>
    </cfRule>
    <cfRule type="iconSet" priority="555">
      <iconSet iconSet="3Symbols" showValue="0" reverse="1">
        <cfvo type="percent" val="0"/>
        <cfvo type="num" val="2"/>
        <cfvo type="num" val="3"/>
      </iconSet>
    </cfRule>
  </conditionalFormatting>
  <conditionalFormatting sqref="R18">
    <cfRule type="expression" dxfId="185" priority="552" stopIfTrue="1">
      <formula>R18=0</formula>
    </cfRule>
    <cfRule type="iconSet" priority="553">
      <iconSet iconSet="3Symbols" showValue="0" reverse="1">
        <cfvo type="percent" val="0"/>
        <cfvo type="num" val="2"/>
        <cfvo type="num" val="3"/>
      </iconSet>
    </cfRule>
  </conditionalFormatting>
  <conditionalFormatting sqref="R22">
    <cfRule type="expression" dxfId="184" priority="550" stopIfTrue="1">
      <formula>R22=0</formula>
    </cfRule>
    <cfRule type="iconSet" priority="551">
      <iconSet iconSet="3Symbols" showValue="0" reverse="1">
        <cfvo type="percent" val="0"/>
        <cfvo type="num" val="2"/>
        <cfvo type="num" val="3"/>
      </iconSet>
    </cfRule>
  </conditionalFormatting>
  <conditionalFormatting sqref="S22">
    <cfRule type="expression" dxfId="183" priority="548" stopIfTrue="1">
      <formula>S22=0</formula>
    </cfRule>
    <cfRule type="iconSet" priority="549">
      <iconSet iconSet="3Symbols" showValue="0" reverse="1">
        <cfvo type="percent" val="0"/>
        <cfvo type="num" val="2"/>
        <cfvo type="num" val="3"/>
      </iconSet>
    </cfRule>
  </conditionalFormatting>
  <conditionalFormatting sqref="AE6:AK6">
    <cfRule type="iconSet" priority="547">
      <iconSet iconSet="3Symbols" showValue="0" reverse="1">
        <cfvo type="percent" val="0"/>
        <cfvo type="num" val="2"/>
        <cfvo type="num" val="3"/>
      </iconSet>
    </cfRule>
  </conditionalFormatting>
  <conditionalFormatting sqref="AE10">
    <cfRule type="cellIs" dxfId="182" priority="6" stopIfTrue="1" operator="equal">
      <formula>0</formula>
    </cfRule>
    <cfRule type="iconSet" priority="545">
      <iconSet iconSet="3Symbols" showValue="0" reverse="1">
        <cfvo type="percent" val="0"/>
        <cfvo type="num" val="2"/>
        <cfvo type="num" val="3"/>
      </iconSet>
    </cfRule>
  </conditionalFormatting>
  <conditionalFormatting sqref="AE14:AK14">
    <cfRule type="expression" dxfId="181" priority="542" stopIfTrue="1">
      <formula>AE14=0</formula>
    </cfRule>
    <cfRule type="iconSet" priority="543">
      <iconSet iconSet="3Symbols" showValue="0" reverse="1">
        <cfvo type="percent" val="0"/>
        <cfvo type="num" val="2"/>
        <cfvo type="num" val="3"/>
      </iconSet>
    </cfRule>
  </conditionalFormatting>
  <conditionalFormatting sqref="AE34">
    <cfRule type="expression" dxfId="180" priority="532" stopIfTrue="1">
      <formula>AE34=0</formula>
    </cfRule>
    <cfRule type="iconSet" priority="533">
      <iconSet iconSet="3Symbols" showValue="0" reverse="1">
        <cfvo type="percent" val="0"/>
        <cfvo type="num" val="2"/>
        <cfvo type="num" val="3"/>
      </iconSet>
    </cfRule>
  </conditionalFormatting>
  <conditionalFormatting sqref="AE18">
    <cfRule type="expression" dxfId="179" priority="530" stopIfTrue="1">
      <formula>AE18=0</formula>
    </cfRule>
    <cfRule type="iconSet" priority="531">
      <iconSet iconSet="3Symbols" showValue="0" reverse="1">
        <cfvo type="percent" val="0"/>
        <cfvo type="num" val="2"/>
        <cfvo type="num" val="3"/>
      </iconSet>
    </cfRule>
  </conditionalFormatting>
  <conditionalFormatting sqref="AE22">
    <cfRule type="cellIs" dxfId="178" priority="2" stopIfTrue="1" operator="equal">
      <formula>0</formula>
    </cfRule>
    <cfRule type="iconSet" priority="529">
      <iconSet iconSet="3Symbols" showValue="0" reverse="1">
        <cfvo type="percent" val="0"/>
        <cfvo type="num" val="2"/>
        <cfvo type="num" val="3"/>
      </iconSet>
    </cfRule>
  </conditionalFormatting>
  <conditionalFormatting sqref="AF22">
    <cfRule type="expression" dxfId="177" priority="526" stopIfTrue="1">
      <formula>AF22=0</formula>
    </cfRule>
    <cfRule type="iconSet" priority="527">
      <iconSet iconSet="3Symbols" showValue="0" reverse="1">
        <cfvo type="percent" val="0"/>
        <cfvo type="num" val="2"/>
        <cfvo type="num" val="3"/>
      </iconSet>
    </cfRule>
  </conditionalFormatting>
  <conditionalFormatting sqref="M6:Q6 K14:L14">
    <cfRule type="iconSet" priority="1023">
      <iconSet iconSet="3Symbols" showValue="0" reverse="1">
        <cfvo type="percent" val="0"/>
        <cfvo type="num" val="2"/>
        <cfvo type="num" val="3"/>
      </iconSet>
    </cfRule>
  </conditionalFormatting>
  <conditionalFormatting sqref="M14:Q14">
    <cfRule type="expression" dxfId="176" priority="1032" stopIfTrue="1">
      <formula>$C$324=0</formula>
    </cfRule>
    <cfRule type="iconSet" priority="1033">
      <iconSet iconSet="3Symbols" showValue="0" reverse="1">
        <cfvo type="percent" val="0"/>
        <cfvo type="num" val="2"/>
        <cfvo type="num" val="3"/>
      </iconSet>
    </cfRule>
  </conditionalFormatting>
  <conditionalFormatting sqref="M14:Q14">
    <cfRule type="expression" dxfId="175" priority="1034" stopIfTrue="1">
      <formula>$C$336=0</formula>
    </cfRule>
    <cfRule type="iconSet" priority="1035">
      <iconSet iconSet="3Symbols" showValue="0" reverse="1">
        <cfvo type="percent" val="0"/>
        <cfvo type="num" val="2"/>
        <cfvo type="num" val="3"/>
      </iconSet>
    </cfRule>
  </conditionalFormatting>
  <conditionalFormatting sqref="AE6:AK6">
    <cfRule type="iconSet" priority="1061">
      <iconSet iconSet="3Symbols" showValue="0" reverse="1">
        <cfvo type="percent" val="0"/>
        <cfvo type="num" val="2"/>
        <cfvo type="num" val="3"/>
      </iconSet>
    </cfRule>
  </conditionalFormatting>
  <conditionalFormatting sqref="AE6:AK6">
    <cfRule type="iconSet" priority="1063">
      <iconSet iconSet="3Symbols" showValue="0" reverse="1">
        <cfvo type="percent" val="0"/>
        <cfvo type="num" val="2"/>
        <cfvo type="num" val="3"/>
      </iconSet>
    </cfRule>
  </conditionalFormatting>
  <conditionalFormatting sqref="AE14:AK14">
    <cfRule type="expression" dxfId="174" priority="1064" stopIfTrue="1">
      <formula>$C$324=0</formula>
    </cfRule>
    <cfRule type="iconSet" priority="1065">
      <iconSet iconSet="3Symbols" showValue="0" reverse="1">
        <cfvo type="percent" val="0"/>
        <cfvo type="num" val="2"/>
        <cfvo type="num" val="3"/>
      </iconSet>
    </cfRule>
  </conditionalFormatting>
  <conditionalFormatting sqref="AE14:AK14">
    <cfRule type="expression" dxfId="173" priority="1066" stopIfTrue="1">
      <formula>$C$336=0</formula>
    </cfRule>
    <cfRule type="iconSet" priority="1067">
      <iconSet iconSet="3Symbols" showValue="0" reverse="1">
        <cfvo type="percent" val="0"/>
        <cfvo type="num" val="2"/>
        <cfvo type="num" val="3"/>
      </iconSet>
    </cfRule>
  </conditionalFormatting>
  <conditionalFormatting sqref="B10:I10">
    <cfRule type="iconSet" priority="1071">
      <iconSet iconSet="3Symbols" showValue="0" reverse="1">
        <cfvo type="percent" val="0"/>
        <cfvo type="num" val="2"/>
        <cfvo type="num" val="3"/>
      </iconSet>
    </cfRule>
  </conditionalFormatting>
  <conditionalFormatting sqref="B14:I14">
    <cfRule type="expression" dxfId="172" priority="1072" stopIfTrue="1">
      <formula>B14=0</formula>
    </cfRule>
    <cfRule type="iconSet" priority="1073">
      <iconSet iconSet="3Symbols" showValue="0" reverse="1">
        <cfvo type="percent" val="0"/>
        <cfvo type="num" val="2"/>
        <cfvo type="num" val="3"/>
      </iconSet>
    </cfRule>
  </conditionalFormatting>
  <conditionalFormatting sqref="D40:I40">
    <cfRule type="iconSet" priority="1079">
      <iconSet iconSet="3Symbols" showValue="0" reverse="1">
        <cfvo type="percent" val="0"/>
        <cfvo type="num" val="2"/>
        <cfvo type="num" val="3"/>
      </iconSet>
    </cfRule>
  </conditionalFormatting>
  <conditionalFormatting sqref="B6">
    <cfRule type="cellIs" dxfId="171" priority="8" stopIfTrue="1" operator="equal">
      <formula>0</formula>
    </cfRule>
    <cfRule type="iconSet" priority="1093">
      <iconSet iconSet="3Symbols" showValue="0" reverse="1">
        <cfvo type="percent" val="0"/>
        <cfvo type="num" val="2"/>
        <cfvo type="num" val="3"/>
      </iconSet>
    </cfRule>
  </conditionalFormatting>
  <conditionalFormatting sqref="B10:I10">
    <cfRule type="iconSet" priority="1095">
      <iconSet iconSet="3Symbols" showValue="0" reverse="1">
        <cfvo type="percent" val="0"/>
        <cfvo type="num" val="2"/>
        <cfvo type="num" val="3"/>
      </iconSet>
    </cfRule>
  </conditionalFormatting>
  <conditionalFormatting sqref="B10:I10">
    <cfRule type="iconSet" priority="1097">
      <iconSet iconSet="3Symbols" showValue="0" reverse="1">
        <cfvo type="percent" val="0"/>
        <cfvo type="num" val="2"/>
        <cfvo type="num" val="3"/>
      </iconSet>
    </cfRule>
  </conditionalFormatting>
  <conditionalFormatting sqref="B14:I14">
    <cfRule type="expression" dxfId="170" priority="1098" stopIfTrue="1">
      <formula>$C$324=0</formula>
    </cfRule>
    <cfRule type="iconSet" priority="1099">
      <iconSet iconSet="3Symbols" showValue="0" reverse="1">
        <cfvo type="percent" val="0"/>
        <cfvo type="num" val="2"/>
        <cfvo type="num" val="3"/>
      </iconSet>
    </cfRule>
  </conditionalFormatting>
  <conditionalFormatting sqref="B14:I14">
    <cfRule type="expression" dxfId="169" priority="1100" stopIfTrue="1">
      <formula>$C$336=0</formula>
    </cfRule>
    <cfRule type="iconSet" priority="1101">
      <iconSet iconSet="3Symbols" showValue="0" reverse="1">
        <cfvo type="percent" val="0"/>
        <cfvo type="num" val="2"/>
        <cfvo type="num" val="3"/>
      </iconSet>
    </cfRule>
  </conditionalFormatting>
  <conditionalFormatting sqref="D40:I40">
    <cfRule type="iconSet" priority="1111">
      <iconSet iconSet="3Symbols" showValue="0" reverse="1">
        <cfvo type="percent" val="0"/>
        <cfvo type="num" val="2"/>
        <cfvo type="num" val="3"/>
      </iconSet>
    </cfRule>
  </conditionalFormatting>
  <conditionalFormatting sqref="D40:I40">
    <cfRule type="iconSet" priority="1113">
      <iconSet iconSet="3Symbols" showValue="0" reverse="1">
        <cfvo type="percent" val="0"/>
        <cfvo type="num" val="2"/>
        <cfvo type="num" val="3"/>
      </iconSet>
    </cfRule>
  </conditionalFormatting>
  <conditionalFormatting sqref="B44:I44">
    <cfRule type="iconSet" priority="1117">
      <iconSet iconSet="3Symbols" showValue="0" reverse="1">
        <cfvo type="percent" val="0"/>
        <cfvo type="num" val="2"/>
        <cfvo type="num" val="3"/>
      </iconSet>
    </cfRule>
  </conditionalFormatting>
  <conditionalFormatting sqref="K6:L6">
    <cfRule type="iconSet" priority="525">
      <iconSet iconSet="3Symbols" showValue="0" reverse="1">
        <cfvo type="percent" val="0"/>
        <cfvo type="num" val="2"/>
        <cfvo type="num" val="3"/>
      </iconSet>
    </cfRule>
  </conditionalFormatting>
  <conditionalFormatting sqref="R6:AD6">
    <cfRule type="expression" dxfId="168" priority="1144" stopIfTrue="1">
      <formula>R6=0</formula>
    </cfRule>
    <cfRule type="iconSet" priority="1145">
      <iconSet iconSet="3Symbols" showValue="0" reverse="1">
        <cfvo type="percent" val="0"/>
        <cfvo type="num" val="2"/>
        <cfvo type="num" val="3"/>
      </iconSet>
    </cfRule>
  </conditionalFormatting>
  <conditionalFormatting sqref="R6:AD6">
    <cfRule type="expression" dxfId="167" priority="1170" stopIfTrue="1">
      <formula>$C$324=0</formula>
    </cfRule>
    <cfRule type="iconSet" priority="1171">
      <iconSet iconSet="3Symbols" showValue="0" reverse="1">
        <cfvo type="percent" val="0"/>
        <cfvo type="num" val="2"/>
        <cfvo type="num" val="3"/>
      </iconSet>
    </cfRule>
  </conditionalFormatting>
  <conditionalFormatting sqref="R6:AD6">
    <cfRule type="expression" dxfId="166" priority="1172" stopIfTrue="1">
      <formula>$C$336=0</formula>
    </cfRule>
    <cfRule type="iconSet" priority="1173">
      <iconSet iconSet="3Symbols" showValue="0" reverse="1">
        <cfvo type="percent" val="0"/>
        <cfvo type="num" val="2"/>
        <cfvo type="num" val="3"/>
      </iconSet>
    </cfRule>
  </conditionalFormatting>
  <conditionalFormatting sqref="R14:AD14">
    <cfRule type="iconSet" priority="1177">
      <iconSet iconSet="3Symbols" showValue="0" reverse="1">
        <cfvo type="percent" val="0"/>
        <cfvo type="num" val="2"/>
        <cfvo type="num" val="3"/>
      </iconSet>
    </cfRule>
  </conditionalFormatting>
  <conditionalFormatting sqref="J26">
    <cfRule type="expression" dxfId="165" priority="518" stopIfTrue="1">
      <formula>J26=0</formula>
    </cfRule>
    <cfRule type="iconSet" priority="519">
      <iconSet iconSet="3Symbols" showValue="0" reverse="1">
        <cfvo type="percent" val="0"/>
        <cfvo type="num" val="2"/>
        <cfvo type="num" val="3"/>
      </iconSet>
    </cfRule>
  </conditionalFormatting>
  <conditionalFormatting sqref="J6">
    <cfRule type="expression" dxfId="164" priority="516" stopIfTrue="1">
      <formula>J6=0</formula>
    </cfRule>
    <cfRule type="iconSet" priority="517">
      <iconSet iconSet="3Symbols" showValue="0" reverse="1">
        <cfvo type="percent" val="0"/>
        <cfvo type="num" val="2"/>
        <cfvo type="num" val="3"/>
      </iconSet>
    </cfRule>
  </conditionalFormatting>
  <conditionalFormatting sqref="J14">
    <cfRule type="expression" dxfId="163" priority="514" stopIfTrue="1">
      <formula>J14=0</formula>
    </cfRule>
    <cfRule type="iconSet" priority="515">
      <iconSet iconSet="3Symbols" showValue="0" reverse="1">
        <cfvo type="percent" val="0"/>
        <cfvo type="num" val="2"/>
        <cfvo type="num" val="3"/>
      </iconSet>
    </cfRule>
  </conditionalFormatting>
  <conditionalFormatting sqref="C40">
    <cfRule type="expression" dxfId="162" priority="512" stopIfTrue="1">
      <formula>C40=0</formula>
    </cfRule>
    <cfRule type="iconSet" priority="513">
      <iconSet iconSet="3Symbols" showValue="0" reverse="1">
        <cfvo type="percent" val="0"/>
        <cfvo type="num" val="2"/>
        <cfvo type="num" val="3"/>
      </iconSet>
    </cfRule>
  </conditionalFormatting>
  <conditionalFormatting sqref="J40">
    <cfRule type="expression" dxfId="161" priority="510" stopIfTrue="1">
      <formula>J40=0</formula>
    </cfRule>
    <cfRule type="iconSet" priority="511">
      <iconSet iconSet="3Symbols" showValue="0" reverse="1">
        <cfvo type="percent" val="0"/>
        <cfvo type="num" val="2"/>
        <cfvo type="num" val="3"/>
      </iconSet>
    </cfRule>
  </conditionalFormatting>
  <conditionalFormatting sqref="AE44">
    <cfRule type="expression" dxfId="160" priority="508" stopIfTrue="1">
      <formula>AE44=0</formula>
    </cfRule>
    <cfRule type="iconSet" priority="509">
      <iconSet iconSet="3Symbols" showValue="0" reverse="1">
        <cfvo type="percent" val="0"/>
        <cfvo type="num" val="2"/>
        <cfvo type="num" val="3"/>
      </iconSet>
    </cfRule>
  </conditionalFormatting>
  <conditionalFormatting sqref="K40">
    <cfRule type="expression" dxfId="159" priority="506" stopIfTrue="1">
      <formula>K40=0</formula>
    </cfRule>
    <cfRule type="iconSet" priority="507">
      <iconSet iconSet="3Symbols" showValue="0" reverse="1">
        <cfvo type="percent" val="0"/>
        <cfvo type="num" val="2"/>
        <cfvo type="num" val="3"/>
      </iconSet>
    </cfRule>
  </conditionalFormatting>
  <conditionalFormatting sqref="J64">
    <cfRule type="expression" dxfId="158" priority="504" stopIfTrue="1">
      <formula>J64=0</formula>
    </cfRule>
    <cfRule type="iconSet" priority="505">
      <iconSet iconSet="3Symbols" showValue="0" reverse="1">
        <cfvo type="percent" val="0"/>
        <cfvo type="num" val="2"/>
        <cfvo type="num" val="3"/>
      </iconSet>
    </cfRule>
  </conditionalFormatting>
  <conditionalFormatting sqref="J60">
    <cfRule type="expression" dxfId="157" priority="502" stopIfTrue="1">
      <formula>J60=0</formula>
    </cfRule>
    <cfRule type="iconSet" priority="503">
      <iconSet iconSet="3Symbols" showValue="0" reverse="1">
        <cfvo type="percent" val="0"/>
        <cfvo type="num" val="2"/>
        <cfvo type="num" val="3"/>
      </iconSet>
    </cfRule>
  </conditionalFormatting>
  <conditionalFormatting sqref="J77">
    <cfRule type="expression" dxfId="156" priority="500" stopIfTrue="1">
      <formula>J77=0</formula>
    </cfRule>
    <cfRule type="iconSet" priority="501">
      <iconSet iconSet="3Symbols" showValue="0" reverse="1">
        <cfvo type="percent" val="0"/>
        <cfvo type="num" val="2"/>
        <cfvo type="num" val="3"/>
      </iconSet>
    </cfRule>
  </conditionalFormatting>
  <conditionalFormatting sqref="R85">
    <cfRule type="expression" dxfId="155" priority="498" stopIfTrue="1">
      <formula>R85=0</formula>
    </cfRule>
    <cfRule type="iconSet" priority="499">
      <iconSet iconSet="3Symbols" showValue="0" reverse="1">
        <cfvo type="percent" val="0"/>
        <cfvo type="num" val="2"/>
        <cfvo type="num" val="3"/>
      </iconSet>
    </cfRule>
  </conditionalFormatting>
  <conditionalFormatting sqref="J48">
    <cfRule type="expression" dxfId="154" priority="496" stopIfTrue="1">
      <formula>J48=0</formula>
    </cfRule>
    <cfRule type="iconSet" priority="497">
      <iconSet iconSet="3Symbols" showValue="0" reverse="1">
        <cfvo type="percent" val="0"/>
        <cfvo type="num" val="2"/>
        <cfvo type="num" val="3"/>
      </iconSet>
    </cfRule>
  </conditionalFormatting>
  <conditionalFormatting sqref="K48">
    <cfRule type="expression" dxfId="153" priority="494" stopIfTrue="1">
      <formula>K48=0</formula>
    </cfRule>
    <cfRule type="iconSet" priority="495">
      <iconSet iconSet="3Symbols" showValue="0" reverse="1">
        <cfvo type="percent" val="0"/>
        <cfvo type="num" val="2"/>
        <cfvo type="num" val="3"/>
      </iconSet>
    </cfRule>
  </conditionalFormatting>
  <conditionalFormatting sqref="B77">
    <cfRule type="expression" dxfId="152" priority="492" stopIfTrue="1">
      <formula>B77=0</formula>
    </cfRule>
    <cfRule type="iconSet" priority="493">
      <iconSet iconSet="3Symbols" showValue="0" reverse="1">
        <cfvo type="percent" val="0"/>
        <cfvo type="num" val="2"/>
        <cfvo type="num" val="3"/>
      </iconSet>
    </cfRule>
  </conditionalFormatting>
  <conditionalFormatting sqref="B81">
    <cfRule type="expression" dxfId="151" priority="490" stopIfTrue="1">
      <formula>B81=0</formula>
    </cfRule>
    <cfRule type="iconSet" priority="491">
      <iconSet iconSet="3Symbols" showValue="0" reverse="1">
        <cfvo type="percent" val="0"/>
        <cfvo type="num" val="2"/>
        <cfvo type="num" val="3"/>
      </iconSet>
    </cfRule>
  </conditionalFormatting>
  <conditionalFormatting sqref="AF40">
    <cfRule type="expression" dxfId="150" priority="488" stopIfTrue="1">
      <formula>AF40=0</formula>
    </cfRule>
    <cfRule type="iconSet" priority="489">
      <iconSet iconSet="3Symbols" showValue="0" reverse="1">
        <cfvo type="percent" val="0"/>
        <cfvo type="num" val="2"/>
        <cfvo type="num" val="3"/>
      </iconSet>
    </cfRule>
  </conditionalFormatting>
  <conditionalFormatting sqref="J81">
    <cfRule type="expression" dxfId="149" priority="486" stopIfTrue="1">
      <formula>J81=0</formula>
    </cfRule>
    <cfRule type="iconSet" priority="487">
      <iconSet iconSet="3Symbols" showValue="0" reverse="1">
        <cfvo type="percent" val="0"/>
        <cfvo type="num" val="2"/>
        <cfvo type="num" val="3"/>
      </iconSet>
    </cfRule>
  </conditionalFormatting>
  <conditionalFormatting sqref="B24">
    <cfRule type="expression" dxfId="148" priority="460" stopIfTrue="1">
      <formula>B24=0</formula>
    </cfRule>
    <cfRule type="iconSet" priority="461">
      <iconSet iconSet="3Symbols" showValue="0" reverse="1">
        <cfvo type="percent" val="0"/>
        <cfvo type="num" val="2"/>
        <cfvo type="num" val="3"/>
      </iconSet>
    </cfRule>
  </conditionalFormatting>
  <conditionalFormatting sqref="B24">
    <cfRule type="expression" dxfId="147" priority="458" stopIfTrue="1">
      <formula>$C$324=0</formula>
    </cfRule>
    <cfRule type="iconSet" priority="459">
      <iconSet iconSet="3Symbols" showValue="0" reverse="1">
        <cfvo type="percent" val="0"/>
        <cfvo type="num" val="2"/>
        <cfvo type="num" val="3"/>
      </iconSet>
    </cfRule>
  </conditionalFormatting>
  <conditionalFormatting sqref="B24">
    <cfRule type="expression" dxfId="146" priority="456" stopIfTrue="1">
      <formula>$C$336=0</formula>
    </cfRule>
    <cfRule type="iconSet" priority="457">
      <iconSet iconSet="3Symbols" showValue="0" reverse="1">
        <cfvo type="percent" val="0"/>
        <cfvo type="num" val="2"/>
        <cfvo type="num" val="3"/>
      </iconSet>
    </cfRule>
  </conditionalFormatting>
  <conditionalFormatting sqref="B22">
    <cfRule type="iconSet" priority="449">
      <iconSet iconSet="3Symbols" showValue="0" reverse="1">
        <cfvo type="percent" val="0"/>
        <cfvo type="num" val="2"/>
        <cfvo type="num" val="3"/>
      </iconSet>
    </cfRule>
  </conditionalFormatting>
  <conditionalFormatting sqref="D40">
    <cfRule type="iconSet" priority="443">
      <iconSet iconSet="3Symbols" showValue="0" reverse="1">
        <cfvo type="percent" val="0"/>
        <cfvo type="num" val="2"/>
        <cfvo type="num" val="3"/>
      </iconSet>
    </cfRule>
  </conditionalFormatting>
  <conditionalFormatting sqref="B98">
    <cfRule type="iconSet" priority="442">
      <iconSet iconSet="3Symbols" showValue="0" reverse="1">
        <cfvo type="percent" val="0"/>
        <cfvo type="num" val="2"/>
        <cfvo type="num" val="3"/>
      </iconSet>
    </cfRule>
  </conditionalFormatting>
  <conditionalFormatting sqref="B98">
    <cfRule type="iconSet" priority="440">
      <iconSet iconSet="3Symbols" showValue="0" reverse="1">
        <cfvo type="percent" val="0"/>
        <cfvo type="num" val="2"/>
        <cfvo type="num" val="3"/>
      </iconSet>
    </cfRule>
  </conditionalFormatting>
  <conditionalFormatting sqref="B98">
    <cfRule type="iconSet" priority="438">
      <iconSet iconSet="3Symbols" showValue="0" reverse="1">
        <cfvo type="percent" val="0"/>
        <cfvo type="num" val="2"/>
        <cfvo type="num" val="3"/>
      </iconSet>
    </cfRule>
  </conditionalFormatting>
  <conditionalFormatting sqref="B98">
    <cfRule type="iconSet" priority="436">
      <iconSet iconSet="3Symbols" showValue="0" reverse="1">
        <cfvo type="percent" val="0"/>
        <cfvo type="num" val="2"/>
        <cfvo type="num" val="3"/>
      </iconSet>
    </cfRule>
  </conditionalFormatting>
  <conditionalFormatting sqref="J44">
    <cfRule type="cellIs" dxfId="145" priority="20" stopIfTrue="1" operator="equal">
      <formula>0</formula>
    </cfRule>
    <cfRule type="iconSet" priority="435">
      <iconSet iconSet="3Symbols" showValue="0" reverse="1">
        <cfvo type="percent" val="0"/>
        <cfvo type="num" val="2"/>
        <cfvo type="num" val="3"/>
      </iconSet>
    </cfRule>
  </conditionalFormatting>
  <conditionalFormatting sqref="J44">
    <cfRule type="iconSet" priority="433">
      <iconSet iconSet="3Symbols" showValue="0" reverse="1">
        <cfvo type="percent" val="0"/>
        <cfvo type="num" val="2"/>
        <cfvo type="num" val="3"/>
      </iconSet>
    </cfRule>
  </conditionalFormatting>
  <conditionalFormatting sqref="J44">
    <cfRule type="iconSet" priority="431">
      <iconSet iconSet="3Symbols" showValue="0" reverse="1">
        <cfvo type="percent" val="0"/>
        <cfvo type="num" val="2"/>
        <cfvo type="num" val="3"/>
      </iconSet>
    </cfRule>
  </conditionalFormatting>
  <conditionalFormatting sqref="J44">
    <cfRule type="iconSet" priority="429">
      <iconSet iconSet="3Symbols" showValue="0" reverse="1">
        <cfvo type="percent" val="0"/>
        <cfvo type="num" val="2"/>
        <cfvo type="num" val="3"/>
      </iconSet>
    </cfRule>
  </conditionalFormatting>
  <conditionalFormatting sqref="R48">
    <cfRule type="iconSet" priority="428">
      <iconSet iconSet="3Symbols" showValue="0" reverse="1">
        <cfvo type="percent" val="0"/>
        <cfvo type="num" val="2"/>
        <cfvo type="num" val="3"/>
      </iconSet>
    </cfRule>
  </conditionalFormatting>
  <conditionalFormatting sqref="R52">
    <cfRule type="cellIs" dxfId="144" priority="25" stopIfTrue="1" operator="equal">
      <formula>0</formula>
    </cfRule>
    <cfRule type="iconSet" priority="422">
      <iconSet iconSet="3Symbols" showValue="0" reverse="1">
        <cfvo type="percent" val="0"/>
        <cfvo type="num" val="2"/>
        <cfvo type="num" val="3"/>
      </iconSet>
    </cfRule>
  </conditionalFormatting>
  <conditionalFormatting sqref="B52">
    <cfRule type="cellIs" dxfId="143" priority="32" stopIfTrue="1" operator="equal">
      <formula>0</formula>
    </cfRule>
    <cfRule type="iconSet" priority="421">
      <iconSet iconSet="3Symbols" showValue="0" reverse="1">
        <cfvo type="percent" val="0"/>
        <cfvo type="num" val="2"/>
        <cfvo type="num" val="3"/>
      </iconSet>
    </cfRule>
  </conditionalFormatting>
  <conditionalFormatting sqref="R106">
    <cfRule type="cellIs" dxfId="142" priority="39" stopIfTrue="1" operator="equal">
      <formula>0</formula>
    </cfRule>
    <cfRule type="iconSet" priority="420">
      <iconSet iconSet="3Symbols" showValue="0" reverse="1">
        <cfvo type="percent" val="0"/>
        <cfvo type="num" val="2"/>
        <cfvo type="num" val="3"/>
      </iconSet>
    </cfRule>
  </conditionalFormatting>
  <conditionalFormatting sqref="R110">
    <cfRule type="iconSet" priority="419">
      <iconSet iconSet="3Symbols" showValue="0" reverse="1">
        <cfvo type="percent" val="0"/>
        <cfvo type="num" val="2"/>
        <cfvo type="num" val="3"/>
      </iconSet>
    </cfRule>
  </conditionalFormatting>
  <conditionalFormatting sqref="R122">
    <cfRule type="iconSet" priority="418">
      <iconSet iconSet="3Symbols" showValue="0" reverse="1">
        <cfvo type="percent" val="0"/>
        <cfvo type="num" val="2"/>
        <cfvo type="num" val="3"/>
      </iconSet>
    </cfRule>
  </conditionalFormatting>
  <conditionalFormatting sqref="AE98">
    <cfRule type="cellIs" dxfId="141" priority="55" stopIfTrue="1" operator="equal">
      <formula>0</formula>
    </cfRule>
    <cfRule type="iconSet" priority="417">
      <iconSet iconSet="3Symbols" showValue="0" reverse="1">
        <cfvo type="percent" val="0"/>
        <cfvo type="num" val="2"/>
        <cfvo type="num" val="3"/>
      </iconSet>
    </cfRule>
  </conditionalFormatting>
  <conditionalFormatting sqref="R40">
    <cfRule type="expression" dxfId="140" priority="415" stopIfTrue="1">
      <formula>R40=0</formula>
    </cfRule>
    <cfRule type="iconSet" priority="416">
      <iconSet iconSet="3Symbols" showValue="0" reverse="1">
        <cfvo type="percent" val="0"/>
        <cfvo type="num" val="2"/>
        <cfvo type="num" val="3"/>
      </iconSet>
    </cfRule>
  </conditionalFormatting>
  <conditionalFormatting sqref="AG18">
    <cfRule type="expression" dxfId="139" priority="413" stopIfTrue="1">
      <formula>AG18=0</formula>
    </cfRule>
    <cfRule type="iconSet" priority="414">
      <iconSet iconSet="3Symbols" showValue="0" reverse="1">
        <cfvo type="percent" val="0"/>
        <cfvo type="num" val="2"/>
        <cfvo type="num" val="3"/>
      </iconSet>
    </cfRule>
  </conditionalFormatting>
  <conditionalFormatting sqref="AF18">
    <cfRule type="expression" dxfId="138" priority="409" stopIfTrue="1">
      <formula>AF18=0</formula>
    </cfRule>
    <cfRule type="iconSet" priority="410">
      <iconSet iconSet="3Symbols" showValue="0" reverse="1">
        <cfvo type="percent" val="0"/>
        <cfvo type="num" val="2"/>
        <cfvo type="num" val="3"/>
      </iconSet>
    </cfRule>
  </conditionalFormatting>
  <conditionalFormatting sqref="AG40">
    <cfRule type="expression" dxfId="137" priority="407" stopIfTrue="1">
      <formula>AG40=0</formula>
    </cfRule>
    <cfRule type="iconSet" priority="408">
      <iconSet iconSet="3Symbols" showValue="0" reverse="1">
        <cfvo type="percent" val="0"/>
        <cfvo type="num" val="2"/>
        <cfvo type="num" val="3"/>
      </iconSet>
    </cfRule>
  </conditionalFormatting>
  <conditionalFormatting sqref="AE40">
    <cfRule type="expression" dxfId="136" priority="405" stopIfTrue="1">
      <formula>AE40=0</formula>
    </cfRule>
    <cfRule type="iconSet" priority="406">
      <iconSet iconSet="3Symbols" showValue="0" reverse="1">
        <cfvo type="percent" val="0"/>
        <cfvo type="num" val="2"/>
        <cfvo type="num" val="3"/>
      </iconSet>
    </cfRule>
  </conditionalFormatting>
  <conditionalFormatting sqref="S48">
    <cfRule type="iconSet" priority="402">
      <iconSet iconSet="3Symbols" showValue="0" reverse="1">
        <cfvo type="percent" val="0"/>
        <cfvo type="num" val="2"/>
        <cfvo type="num" val="3"/>
      </iconSet>
    </cfRule>
  </conditionalFormatting>
  <conditionalFormatting sqref="S122">
    <cfRule type="iconSet" priority="401">
      <iconSet iconSet="3Symbols" showValue="0" reverse="1">
        <cfvo type="percent" val="0"/>
        <cfvo type="num" val="2"/>
        <cfvo type="num" val="3"/>
      </iconSet>
    </cfRule>
  </conditionalFormatting>
  <conditionalFormatting sqref="AE6">
    <cfRule type="iconSet" priority="399">
      <iconSet iconSet="3Symbols" showValue="0" reverse="1">
        <cfvo type="percent" val="0"/>
        <cfvo type="num" val="2"/>
        <cfvo type="num" val="3"/>
      </iconSet>
    </cfRule>
  </conditionalFormatting>
  <conditionalFormatting sqref="AE6">
    <cfRule type="iconSet" priority="397">
      <iconSet iconSet="3Symbols" showValue="0" reverse="1">
        <cfvo type="percent" val="0"/>
        <cfvo type="num" val="2"/>
        <cfvo type="num" val="3"/>
      </iconSet>
    </cfRule>
  </conditionalFormatting>
  <conditionalFormatting sqref="AH40">
    <cfRule type="cellIs" dxfId="135" priority="29" stopIfTrue="1" operator="equal">
      <formula>0</formula>
    </cfRule>
    <cfRule type="iconSet" priority="394">
      <iconSet iconSet="3Symbols" showValue="0" reverse="1">
        <cfvo type="percent" val="0"/>
        <cfvo type="num" val="2"/>
        <cfvo type="num" val="3"/>
      </iconSet>
    </cfRule>
  </conditionalFormatting>
  <conditionalFormatting sqref="J52">
    <cfRule type="cellIs" dxfId="134" priority="19" stopIfTrue="1" operator="equal">
      <formula>0</formula>
    </cfRule>
    <cfRule type="iconSet" priority="393">
      <iconSet iconSet="3Symbols" showValue="0" reverse="1">
        <cfvo type="percent" val="0"/>
        <cfvo type="num" val="2"/>
        <cfvo type="num" val="3"/>
      </iconSet>
    </cfRule>
  </conditionalFormatting>
  <conditionalFormatting sqref="K52">
    <cfRule type="expression" dxfId="133" priority="391" stopIfTrue="1">
      <formula>K52=0</formula>
    </cfRule>
    <cfRule type="iconSet" priority="392">
      <iconSet iconSet="3Symbols" showValue="0" reverse="1">
        <cfvo type="percent" val="0"/>
        <cfvo type="num" val="2"/>
        <cfvo type="num" val="3"/>
      </iconSet>
    </cfRule>
  </conditionalFormatting>
  <conditionalFormatting sqref="AI40">
    <cfRule type="expression" dxfId="132" priority="389" stopIfTrue="1">
      <formula>AI40=0</formula>
    </cfRule>
    <cfRule type="iconSet" priority="390">
      <iconSet iconSet="3Symbols" showValue="0" reverse="1">
        <cfvo type="percent" val="0"/>
        <cfvo type="num" val="2"/>
        <cfvo type="num" val="3"/>
      </iconSet>
    </cfRule>
  </conditionalFormatting>
  <conditionalFormatting sqref="AE26">
    <cfRule type="expression" dxfId="131" priority="385" stopIfTrue="1">
      <formula>AE26=0</formula>
    </cfRule>
    <cfRule type="iconSet" priority="386">
      <iconSet iconSet="3Symbols" showValue="0" reverse="1">
        <cfvo type="percent" val="0"/>
        <cfvo type="num" val="2"/>
        <cfvo type="num" val="3"/>
      </iconSet>
    </cfRule>
  </conditionalFormatting>
  <conditionalFormatting sqref="AF26">
    <cfRule type="cellIs" dxfId="130" priority="5" stopIfTrue="1" operator="equal">
      <formula>0</formula>
    </cfRule>
    <cfRule type="iconSet" priority="383">
      <iconSet iconSet="3Symbols" showValue="0" reverse="1">
        <cfvo type="percent" val="0"/>
        <cfvo type="num" val="2"/>
        <cfvo type="num" val="3"/>
      </iconSet>
    </cfRule>
  </conditionalFormatting>
  <conditionalFormatting sqref="AJ40">
    <cfRule type="iconSet" priority="380">
      <iconSet iconSet="3Symbols" showValue="0" reverse="1">
        <cfvo type="percent" val="0"/>
        <cfvo type="num" val="2"/>
        <cfvo type="num" val="3"/>
      </iconSet>
    </cfRule>
  </conditionalFormatting>
  <conditionalFormatting sqref="AJ40">
    <cfRule type="iconSet" priority="378">
      <iconSet iconSet="3Symbols" showValue="0" reverse="1">
        <cfvo type="percent" val="0"/>
        <cfvo type="num" val="2"/>
        <cfvo type="num" val="3"/>
      </iconSet>
    </cfRule>
  </conditionalFormatting>
  <conditionalFormatting sqref="AE30">
    <cfRule type="expression" dxfId="129" priority="373" stopIfTrue="1">
      <formula>AE30=0</formula>
    </cfRule>
    <cfRule type="iconSet" priority="374">
      <iconSet iconSet="3Symbols" showValue="0" reverse="1">
        <cfvo type="percent" val="0"/>
        <cfvo type="num" val="2"/>
        <cfvo type="num" val="3"/>
      </iconSet>
    </cfRule>
  </conditionalFormatting>
  <conditionalFormatting sqref="R44">
    <cfRule type="expression" dxfId="128" priority="369" stopIfTrue="1">
      <formula>R44=0</formula>
    </cfRule>
    <cfRule type="iconSet" priority="370">
      <iconSet iconSet="3Symbols" showValue="0" reverse="1">
        <cfvo type="percent" val="0"/>
        <cfvo type="num" val="2"/>
        <cfvo type="num" val="3"/>
      </iconSet>
    </cfRule>
  </conditionalFormatting>
  <conditionalFormatting sqref="R98">
    <cfRule type="expression" dxfId="127" priority="365" stopIfTrue="1">
      <formula>R98=0</formula>
    </cfRule>
    <cfRule type="iconSet" priority="366">
      <iconSet iconSet="3Symbols" showValue="0" reverse="1">
        <cfvo type="percent" val="0"/>
        <cfvo type="num" val="2"/>
        <cfvo type="num" val="3"/>
      </iconSet>
    </cfRule>
  </conditionalFormatting>
  <conditionalFormatting sqref="S10">
    <cfRule type="expression" dxfId="126" priority="361" stopIfTrue="1">
      <formula>S10=0</formula>
    </cfRule>
    <cfRule type="iconSet" priority="362">
      <iconSet iconSet="3Symbols" showValue="0" reverse="1">
        <cfvo type="percent" val="0"/>
        <cfvo type="num" val="2"/>
        <cfvo type="num" val="3"/>
      </iconSet>
    </cfRule>
  </conditionalFormatting>
  <conditionalFormatting sqref="AF44">
    <cfRule type="expression" dxfId="125" priority="357" stopIfTrue="1">
      <formula>AF44=0</formula>
    </cfRule>
    <cfRule type="iconSet" priority="358">
      <iconSet iconSet="3Symbols" showValue="0" reverse="1">
        <cfvo type="percent" val="0"/>
        <cfvo type="num" val="2"/>
        <cfvo type="num" val="3"/>
      </iconSet>
    </cfRule>
  </conditionalFormatting>
  <conditionalFormatting sqref="S44">
    <cfRule type="cellIs" dxfId="124" priority="26" stopIfTrue="1" operator="equal">
      <formula>0</formula>
    </cfRule>
    <cfRule type="iconSet" priority="348">
      <iconSet iconSet="3Symbols" showValue="0" reverse="1">
        <cfvo type="percent" val="0"/>
        <cfvo type="num" val="2"/>
        <cfvo type="num" val="3"/>
      </iconSet>
    </cfRule>
  </conditionalFormatting>
  <conditionalFormatting sqref="B10">
    <cfRule type="iconSet" priority="347">
      <iconSet iconSet="3Symbols" showValue="0" reverse="1">
        <cfvo type="percent" val="0"/>
        <cfvo type="num" val="2"/>
        <cfvo type="num" val="3"/>
      </iconSet>
    </cfRule>
  </conditionalFormatting>
  <conditionalFormatting sqref="C10">
    <cfRule type="iconSet" priority="346">
      <iconSet iconSet="3Symbols" showValue="0" reverse="1">
        <cfvo type="percent" val="0"/>
        <cfvo type="num" val="2"/>
        <cfvo type="num" val="3"/>
      </iconSet>
    </cfRule>
  </conditionalFormatting>
  <conditionalFormatting sqref="C18">
    <cfRule type="cellIs" dxfId="123" priority="7" stopIfTrue="1" operator="equal">
      <formula>0</formula>
    </cfRule>
    <cfRule type="iconSet" priority="345">
      <iconSet iconSet="3Symbols" showValue="0" reverse="1">
        <cfvo type="percent" val="0"/>
        <cfvo type="num" val="2"/>
        <cfvo type="num" val="3"/>
      </iconSet>
    </cfRule>
  </conditionalFormatting>
  <conditionalFormatting sqref="C22">
    <cfRule type="iconSet" priority="344">
      <iconSet iconSet="3Symbols" showValue="0" reverse="1">
        <cfvo type="percent" val="0"/>
        <cfvo type="num" val="2"/>
        <cfvo type="num" val="3"/>
      </iconSet>
    </cfRule>
  </conditionalFormatting>
  <conditionalFormatting sqref="C22">
    <cfRule type="iconSet" priority="342">
      <iconSet iconSet="3Symbols" showValue="0" reverse="1">
        <cfvo type="percent" val="0"/>
        <cfvo type="num" val="2"/>
        <cfvo type="num" val="3"/>
      </iconSet>
    </cfRule>
  </conditionalFormatting>
  <conditionalFormatting sqref="C22">
    <cfRule type="iconSet" priority="340">
      <iconSet iconSet="3Symbols" showValue="0" reverse="1">
        <cfvo type="percent" val="0"/>
        <cfvo type="num" val="2"/>
        <cfvo type="num" val="3"/>
      </iconSet>
    </cfRule>
  </conditionalFormatting>
  <conditionalFormatting sqref="C22">
    <cfRule type="iconSet" priority="338">
      <iconSet iconSet="3Symbols" showValue="0" reverse="1">
        <cfvo type="percent" val="0"/>
        <cfvo type="num" val="2"/>
        <cfvo type="num" val="3"/>
      </iconSet>
    </cfRule>
  </conditionalFormatting>
  <conditionalFormatting sqref="E40">
    <cfRule type="iconSet" priority="337">
      <iconSet iconSet="3Symbols" showValue="0" reverse="1">
        <cfvo type="percent" val="0"/>
        <cfvo type="num" val="2"/>
        <cfvo type="num" val="3"/>
      </iconSet>
    </cfRule>
  </conditionalFormatting>
  <conditionalFormatting sqref="R14">
    <cfRule type="expression" dxfId="122" priority="335" stopIfTrue="1">
      <formula>R14=0</formula>
    </cfRule>
    <cfRule type="iconSet" priority="336">
      <iconSet iconSet="3Symbols" showValue="0" reverse="1">
        <cfvo type="percent" val="0"/>
        <cfvo type="num" val="2"/>
        <cfvo type="num" val="3"/>
      </iconSet>
    </cfRule>
  </conditionalFormatting>
  <conditionalFormatting sqref="K44">
    <cfRule type="expression" dxfId="121" priority="333" stopIfTrue="1">
      <formula>K44=0</formula>
    </cfRule>
    <cfRule type="iconSet" priority="334">
      <iconSet iconSet="3Symbols" showValue="0" reverse="1">
        <cfvo type="percent" val="0"/>
        <cfvo type="num" val="2"/>
        <cfvo type="num" val="3"/>
      </iconSet>
    </cfRule>
  </conditionalFormatting>
  <conditionalFormatting sqref="K44">
    <cfRule type="expression" dxfId="120" priority="331" stopIfTrue="1">
      <formula>$C$324=0</formula>
    </cfRule>
    <cfRule type="iconSet" priority="332">
      <iconSet iconSet="3Symbols" showValue="0" reverse="1">
        <cfvo type="percent" val="0"/>
        <cfvo type="num" val="2"/>
        <cfvo type="num" val="3"/>
      </iconSet>
    </cfRule>
  </conditionalFormatting>
  <conditionalFormatting sqref="K44">
    <cfRule type="expression" dxfId="119" priority="329" stopIfTrue="1">
      <formula>$C$336=0</formula>
    </cfRule>
    <cfRule type="iconSet" priority="330">
      <iconSet iconSet="3Symbols" showValue="0" reverse="1">
        <cfvo type="percent" val="0"/>
        <cfvo type="num" val="2"/>
        <cfvo type="num" val="3"/>
      </iconSet>
    </cfRule>
  </conditionalFormatting>
  <conditionalFormatting sqref="C98">
    <cfRule type="iconSet" priority="326">
      <iconSet iconSet="3Symbols" showValue="0" reverse="1">
        <cfvo type="percent" val="0"/>
        <cfvo type="num" val="2"/>
        <cfvo type="num" val="3"/>
      </iconSet>
    </cfRule>
  </conditionalFormatting>
  <conditionalFormatting sqref="S110">
    <cfRule type="iconSet" priority="318">
      <iconSet iconSet="3Symbols" showValue="0" reverse="1">
        <cfvo type="percent" val="0"/>
        <cfvo type="num" val="2"/>
        <cfvo type="num" val="3"/>
      </iconSet>
    </cfRule>
  </conditionalFormatting>
  <conditionalFormatting sqref="R118">
    <cfRule type="cellIs" dxfId="118" priority="38" stopIfTrue="1" operator="equal">
      <formula>0</formula>
    </cfRule>
    <cfRule type="iconSet" priority="310">
      <iconSet iconSet="3Symbols" showValue="0" reverse="1">
        <cfvo type="percent" val="0"/>
        <cfvo type="num" val="2"/>
        <cfvo type="num" val="3"/>
      </iconSet>
    </cfRule>
  </conditionalFormatting>
  <conditionalFormatting sqref="R126">
    <cfRule type="iconSet" priority="302">
      <iconSet iconSet="3Symbols" showValue="0" reverse="1">
        <cfvo type="percent" val="0"/>
        <cfvo type="num" val="2"/>
        <cfvo type="num" val="3"/>
      </iconSet>
    </cfRule>
  </conditionalFormatting>
  <conditionalFormatting sqref="J98">
    <cfRule type="iconSet" priority="294">
      <iconSet iconSet="3Symbols" showValue="0" reverse="1">
        <cfvo type="percent" val="0"/>
        <cfvo type="num" val="2"/>
        <cfvo type="num" val="3"/>
      </iconSet>
    </cfRule>
  </conditionalFormatting>
  <conditionalFormatting sqref="L44">
    <cfRule type="cellIs" dxfId="117" priority="18" stopIfTrue="1" operator="equal">
      <formula>0</formula>
    </cfRule>
    <cfRule type="iconSet" priority="286">
      <iconSet iconSet="3Symbols" showValue="0" reverse="1">
        <cfvo type="percent" val="0"/>
        <cfvo type="num" val="2"/>
        <cfvo type="num" val="3"/>
      </iconSet>
    </cfRule>
  </conditionalFormatting>
  <conditionalFormatting sqref="C77">
    <cfRule type="iconSet" priority="285">
      <iconSet iconSet="3Symbols" showValue="0" reverse="1">
        <cfvo type="percent" val="0"/>
        <cfvo type="num" val="2"/>
        <cfvo type="num" val="3"/>
      </iconSet>
    </cfRule>
  </conditionalFormatting>
  <conditionalFormatting sqref="D98">
    <cfRule type="iconSet" priority="284">
      <iconSet iconSet="3Symbols" showValue="0" reverse="1">
        <cfvo type="percent" val="0"/>
        <cfvo type="num" val="2"/>
        <cfvo type="num" val="3"/>
      </iconSet>
    </cfRule>
  </conditionalFormatting>
  <conditionalFormatting sqref="T14">
    <cfRule type="expression" dxfId="116" priority="281" stopIfTrue="1">
      <formula>T14=0</formula>
    </cfRule>
    <cfRule type="iconSet" priority="282">
      <iconSet iconSet="3Symbols" showValue="0" reverse="1">
        <cfvo type="percent" val="0"/>
        <cfvo type="num" val="2"/>
        <cfvo type="num" val="3"/>
      </iconSet>
    </cfRule>
  </conditionalFormatting>
  <conditionalFormatting sqref="J56">
    <cfRule type="expression" dxfId="115" priority="279" stopIfTrue="1">
      <formula>J56=0</formula>
    </cfRule>
    <cfRule type="iconSet" priority="280">
      <iconSet iconSet="3Symbols" showValue="0" reverse="1">
        <cfvo type="percent" val="0"/>
        <cfvo type="num" val="2"/>
        <cfvo type="num" val="3"/>
      </iconSet>
    </cfRule>
  </conditionalFormatting>
  <conditionalFormatting sqref="J85">
    <cfRule type="expression" dxfId="114" priority="277" stopIfTrue="1">
      <formula>J85=0</formula>
    </cfRule>
    <cfRule type="iconSet" priority="278">
      <iconSet iconSet="3Symbols" showValue="0" reverse="1">
        <cfvo type="percent" val="0"/>
        <cfvo type="num" val="2"/>
        <cfvo type="num" val="3"/>
      </iconSet>
    </cfRule>
  </conditionalFormatting>
  <conditionalFormatting sqref="B102">
    <cfRule type="expression" dxfId="113" priority="275" stopIfTrue="1">
      <formula>B102=0</formula>
    </cfRule>
    <cfRule type="iconSet" priority="276">
      <iconSet iconSet="3Symbols" showValue="0" reverse="1">
        <cfvo type="percent" val="0"/>
        <cfvo type="num" val="2"/>
        <cfvo type="num" val="3"/>
      </iconSet>
    </cfRule>
  </conditionalFormatting>
  <conditionalFormatting sqref="C14">
    <cfRule type="expression" dxfId="112" priority="273" stopIfTrue="1">
      <formula>C14=0</formula>
    </cfRule>
    <cfRule type="iconSet" priority="274">
      <iconSet iconSet="3Symbols" showValue="0" reverse="1">
        <cfvo type="percent" val="0"/>
        <cfvo type="num" val="2"/>
        <cfvo type="num" val="3"/>
      </iconSet>
    </cfRule>
  </conditionalFormatting>
  <conditionalFormatting sqref="E98">
    <cfRule type="expression" dxfId="111" priority="271" stopIfTrue="1">
      <formula>E98=0</formula>
    </cfRule>
    <cfRule type="iconSet" priority="272">
      <iconSet iconSet="3Symbols" showValue="0" reverse="1">
        <cfvo type="percent" val="0"/>
        <cfvo type="num" val="2"/>
        <cfvo type="num" val="3"/>
      </iconSet>
    </cfRule>
  </conditionalFormatting>
  <conditionalFormatting sqref="C102">
    <cfRule type="expression" dxfId="110" priority="269" stopIfTrue="1">
      <formula>C102=0</formula>
    </cfRule>
    <cfRule type="iconSet" priority="270">
      <iconSet iconSet="3Symbols" showValue="0" reverse="1">
        <cfvo type="percent" val="0"/>
        <cfvo type="num" val="2"/>
        <cfvo type="num" val="3"/>
      </iconSet>
    </cfRule>
  </conditionalFormatting>
  <conditionalFormatting sqref="F98">
    <cfRule type="expression" dxfId="109" priority="267" stopIfTrue="1">
      <formula>F98=0</formula>
    </cfRule>
    <cfRule type="iconSet" priority="268">
      <iconSet iconSet="3Symbols" showValue="0" reverse="1">
        <cfvo type="percent" val="0"/>
        <cfvo type="num" val="2"/>
        <cfvo type="num" val="3"/>
      </iconSet>
    </cfRule>
  </conditionalFormatting>
  <conditionalFormatting sqref="J89">
    <cfRule type="expression" dxfId="108" priority="265" stopIfTrue="1">
      <formula>J89=0</formula>
    </cfRule>
    <cfRule type="iconSet" priority="266">
      <iconSet iconSet="3Symbols" showValue="0" reverse="1">
        <cfvo type="percent" val="0"/>
        <cfvo type="num" val="2"/>
        <cfvo type="num" val="3"/>
      </iconSet>
    </cfRule>
  </conditionalFormatting>
  <conditionalFormatting sqref="C81">
    <cfRule type="expression" dxfId="107" priority="263" stopIfTrue="1">
      <formula>C81=0</formula>
    </cfRule>
    <cfRule type="iconSet" priority="264">
      <iconSet iconSet="3Symbols" showValue="0" reverse="1">
        <cfvo type="percent" val="0"/>
        <cfvo type="num" val="2"/>
        <cfvo type="num" val="3"/>
      </iconSet>
    </cfRule>
  </conditionalFormatting>
  <conditionalFormatting sqref="D81">
    <cfRule type="expression" dxfId="106" priority="261" stopIfTrue="1">
      <formula>D81=0</formula>
    </cfRule>
    <cfRule type="iconSet" priority="262">
      <iconSet iconSet="3Symbols" showValue="0" reverse="1">
        <cfvo type="percent" val="0"/>
        <cfvo type="num" val="2"/>
        <cfvo type="num" val="3"/>
      </iconSet>
    </cfRule>
  </conditionalFormatting>
  <conditionalFormatting sqref="G98">
    <cfRule type="expression" dxfId="105" priority="259" stopIfTrue="1">
      <formula>G98=0</formula>
    </cfRule>
    <cfRule type="iconSet" priority="260">
      <iconSet iconSet="3Symbols" showValue="0" reverse="1">
        <cfvo type="percent" val="0"/>
        <cfvo type="num" val="2"/>
        <cfvo type="num" val="3"/>
      </iconSet>
    </cfRule>
  </conditionalFormatting>
  <conditionalFormatting sqref="R73">
    <cfRule type="expression" dxfId="104" priority="257" stopIfTrue="1">
      <formula>R73=0</formula>
    </cfRule>
    <cfRule type="iconSet" priority="258">
      <iconSet iconSet="3Symbols" showValue="0" reverse="1">
        <cfvo type="percent" val="0"/>
        <cfvo type="num" val="2"/>
        <cfvo type="num" val="3"/>
      </iconSet>
    </cfRule>
  </conditionalFormatting>
  <conditionalFormatting sqref="B73">
    <cfRule type="expression" dxfId="103" priority="255" stopIfTrue="1">
      <formula>B73=0</formula>
    </cfRule>
    <cfRule type="iconSet" priority="256">
      <iconSet iconSet="3Symbols" showValue="0" reverse="1">
        <cfvo type="percent" val="0"/>
        <cfvo type="num" val="2"/>
        <cfvo type="num" val="3"/>
      </iconSet>
    </cfRule>
  </conditionalFormatting>
  <conditionalFormatting sqref="E81">
    <cfRule type="expression" dxfId="102" priority="253" stopIfTrue="1">
      <formula>E81=0</formula>
    </cfRule>
    <cfRule type="iconSet" priority="254">
      <iconSet iconSet="3Symbols" showValue="0" reverse="1">
        <cfvo type="percent" val="0"/>
        <cfvo type="num" val="2"/>
        <cfvo type="num" val="3"/>
      </iconSet>
    </cfRule>
  </conditionalFormatting>
  <conditionalFormatting sqref="K89">
    <cfRule type="expression" dxfId="101" priority="251" stopIfTrue="1">
      <formula>K89=0</formula>
    </cfRule>
    <cfRule type="iconSet" priority="252">
      <iconSet iconSet="3Symbols" showValue="0" reverse="1">
        <cfvo type="percent" val="0"/>
        <cfvo type="num" val="2"/>
        <cfvo type="num" val="3"/>
      </iconSet>
    </cfRule>
  </conditionalFormatting>
  <conditionalFormatting sqref="H98">
    <cfRule type="expression" dxfId="100" priority="249" stopIfTrue="1">
      <formula>H98=0</formula>
    </cfRule>
    <cfRule type="iconSet" priority="250">
      <iconSet iconSet="3Symbols" showValue="0" reverse="1">
        <cfvo type="percent" val="0"/>
        <cfvo type="num" val="2"/>
        <cfvo type="num" val="3"/>
      </iconSet>
    </cfRule>
  </conditionalFormatting>
  <conditionalFormatting sqref="C73">
    <cfRule type="cellIs" dxfId="99" priority="36" stopIfTrue="1" operator="equal">
      <formula>0</formula>
    </cfRule>
    <cfRule type="iconSet" priority="244">
      <iconSet iconSet="3Symbols" showValue="0" reverse="1">
        <cfvo type="percent" val="0"/>
        <cfvo type="num" val="2"/>
        <cfvo type="num" val="3"/>
      </iconSet>
    </cfRule>
  </conditionalFormatting>
  <conditionalFormatting sqref="J73">
    <cfRule type="cellIs" dxfId="98" priority="35" stopIfTrue="1" operator="equal">
      <formula>0</formula>
    </cfRule>
    <cfRule type="iconSet" priority="243">
      <iconSet iconSet="3Symbols" showValue="0" reverse="1">
        <cfvo type="percent" val="0"/>
        <cfvo type="num" val="2"/>
        <cfvo type="num" val="3"/>
      </iconSet>
    </cfRule>
  </conditionalFormatting>
  <conditionalFormatting sqref="D77">
    <cfRule type="iconSet" priority="242">
      <iconSet iconSet="3Symbols" showValue="0" reverse="1">
        <cfvo type="percent" val="0"/>
        <cfvo type="num" val="2"/>
        <cfvo type="num" val="3"/>
      </iconSet>
    </cfRule>
  </conditionalFormatting>
  <conditionalFormatting sqref="S126">
    <cfRule type="iconSet" priority="241">
      <iconSet iconSet="3Symbols" showValue="0" reverse="1">
        <cfvo type="percent" val="0"/>
        <cfvo type="num" val="2"/>
        <cfvo type="num" val="3"/>
      </iconSet>
    </cfRule>
  </conditionalFormatting>
  <conditionalFormatting sqref="S73">
    <cfRule type="cellIs" dxfId="97" priority="34" stopIfTrue="1" operator="equal">
      <formula>0</formula>
    </cfRule>
    <cfRule type="iconSet" priority="239">
      <iconSet iconSet="3Symbols" showValue="0" reverse="1">
        <cfvo type="percent" val="0"/>
        <cfvo type="num" val="2"/>
        <cfvo type="num" val="3"/>
      </iconSet>
    </cfRule>
  </conditionalFormatting>
  <conditionalFormatting sqref="S40">
    <cfRule type="expression" dxfId="96" priority="237" stopIfTrue="1">
      <formula>S40=0</formula>
    </cfRule>
    <cfRule type="iconSet" priority="238">
      <iconSet iconSet="3Symbols" showValue="0" reverse="1">
        <cfvo type="percent" val="0"/>
        <cfvo type="num" val="2"/>
        <cfvo type="num" val="3"/>
      </iconSet>
    </cfRule>
  </conditionalFormatting>
  <conditionalFormatting sqref="S52">
    <cfRule type="expression" dxfId="95" priority="235" stopIfTrue="1">
      <formula>S52=0</formula>
    </cfRule>
    <cfRule type="iconSet" priority="236">
      <iconSet iconSet="3Symbols" showValue="0" reverse="1">
        <cfvo type="percent" val="0"/>
        <cfvo type="num" val="2"/>
        <cfvo type="num" val="3"/>
      </iconSet>
    </cfRule>
  </conditionalFormatting>
  <conditionalFormatting sqref="T44">
    <cfRule type="expression" dxfId="94" priority="233" stopIfTrue="1">
      <formula>T44=0</formula>
    </cfRule>
    <cfRule type="iconSet" priority="234">
      <iconSet iconSet="3Symbols" showValue="0" reverse="1">
        <cfvo type="percent" val="0"/>
        <cfvo type="num" val="2"/>
        <cfvo type="num" val="3"/>
      </iconSet>
    </cfRule>
  </conditionalFormatting>
  <conditionalFormatting sqref="R102">
    <cfRule type="expression" dxfId="93" priority="231" stopIfTrue="1">
      <formula>R102=0</formula>
    </cfRule>
    <cfRule type="iconSet" priority="232">
      <iconSet iconSet="3Symbols" showValue="0" reverse="1">
        <cfvo type="percent" val="0"/>
        <cfvo type="num" val="2"/>
        <cfvo type="num" val="3"/>
      </iconSet>
    </cfRule>
  </conditionalFormatting>
  <conditionalFormatting sqref="R6">
    <cfRule type="expression" dxfId="92" priority="229" stopIfTrue="1">
      <formula>R6=0</formula>
    </cfRule>
    <cfRule type="iconSet" priority="230">
      <iconSet iconSet="3Symbols" showValue="0" reverse="1">
        <cfvo type="percent" val="0"/>
        <cfvo type="num" val="2"/>
        <cfvo type="num" val="3"/>
      </iconSet>
    </cfRule>
  </conditionalFormatting>
  <conditionalFormatting sqref="S102">
    <cfRule type="expression" dxfId="91" priority="227" stopIfTrue="1">
      <formula>S102=0</formula>
    </cfRule>
    <cfRule type="iconSet" priority="228">
      <iconSet iconSet="3Symbols" showValue="0" reverse="1">
        <cfvo type="percent" val="0"/>
        <cfvo type="num" val="2"/>
        <cfvo type="num" val="3"/>
      </iconSet>
    </cfRule>
  </conditionalFormatting>
  <conditionalFormatting sqref="AE48">
    <cfRule type="expression" dxfId="90" priority="225" stopIfTrue="1">
      <formula>AE48=0</formula>
    </cfRule>
    <cfRule type="iconSet" priority="226">
      <iconSet iconSet="3Symbols" showValue="0" reverse="1">
        <cfvo type="percent" val="0"/>
        <cfvo type="num" val="2"/>
        <cfvo type="num" val="3"/>
      </iconSet>
    </cfRule>
  </conditionalFormatting>
  <conditionalFormatting sqref="R77">
    <cfRule type="expression" dxfId="89" priority="223" stopIfTrue="1">
      <formula>R77=0</formula>
    </cfRule>
    <cfRule type="iconSet" priority="224">
      <iconSet iconSet="3Symbols" showValue="0" reverse="1">
        <cfvo type="percent" val="0"/>
        <cfvo type="num" val="2"/>
        <cfvo type="num" val="3"/>
      </iconSet>
    </cfRule>
  </conditionalFormatting>
  <conditionalFormatting sqref="T40">
    <cfRule type="expression" dxfId="88" priority="221" stopIfTrue="1">
      <formula>T40=0</formula>
    </cfRule>
    <cfRule type="iconSet" priority="222">
      <iconSet iconSet="3Symbols" showValue="0" reverse="1">
        <cfvo type="percent" val="0"/>
        <cfvo type="num" val="2"/>
        <cfvo type="num" val="3"/>
      </iconSet>
    </cfRule>
  </conditionalFormatting>
  <conditionalFormatting sqref="T48">
    <cfRule type="expression" dxfId="87" priority="219" stopIfTrue="1">
      <formula>T48=0</formula>
    </cfRule>
    <cfRule type="iconSet" priority="220">
      <iconSet iconSet="3Symbols" showValue="0" reverse="1">
        <cfvo type="percent" val="0"/>
        <cfvo type="num" val="2"/>
        <cfvo type="num" val="3"/>
      </iconSet>
    </cfRule>
  </conditionalFormatting>
  <conditionalFormatting sqref="T102">
    <cfRule type="cellIs" dxfId="86" priority="48" stopIfTrue="1" operator="equal">
      <formula>0</formula>
    </cfRule>
    <cfRule type="iconSet" priority="218">
      <iconSet iconSet="3Symbols" showValue="0" reverse="1">
        <cfvo type="percent" val="0"/>
        <cfvo type="num" val="2"/>
        <cfvo type="num" val="3"/>
      </iconSet>
    </cfRule>
  </conditionalFormatting>
  <conditionalFormatting sqref="T110">
    <cfRule type="iconSet" priority="217">
      <iconSet iconSet="3Symbols" showValue="0" reverse="1">
        <cfvo type="percent" val="0"/>
        <cfvo type="num" val="2"/>
        <cfvo type="num" val="3"/>
      </iconSet>
    </cfRule>
  </conditionalFormatting>
  <conditionalFormatting sqref="AK40">
    <cfRule type="iconSet" priority="216">
      <iconSet iconSet="3Symbols" showValue="0" reverse="1">
        <cfvo type="percent" val="0"/>
        <cfvo type="num" val="2"/>
        <cfvo type="num" val="3"/>
      </iconSet>
    </cfRule>
  </conditionalFormatting>
  <conditionalFormatting sqref="AF48">
    <cfRule type="cellIs" dxfId="85" priority="28" stopIfTrue="1" operator="equal">
      <formula>0</formula>
    </cfRule>
    <cfRule type="iconSet" priority="215">
      <iconSet iconSet="3Symbols" showValue="0" reverse="1">
        <cfvo type="percent" val="0"/>
        <cfvo type="num" val="2"/>
        <cfvo type="num" val="3"/>
      </iconSet>
    </cfRule>
  </conditionalFormatting>
  <conditionalFormatting sqref="K98">
    <cfRule type="iconSet" priority="214">
      <iconSet iconSet="3Symbols" showValue="0" reverse="1">
        <cfvo type="percent" val="0"/>
        <cfvo type="num" val="2"/>
        <cfvo type="num" val="3"/>
      </iconSet>
    </cfRule>
  </conditionalFormatting>
  <conditionalFormatting sqref="K26">
    <cfRule type="cellIs" dxfId="84" priority="10" stopIfTrue="1" operator="equal">
      <formula>0</formula>
    </cfRule>
    <cfRule type="iconSet" priority="213">
      <iconSet iconSet="3Symbols" showValue="0" reverse="1">
        <cfvo type="percent" val="0"/>
        <cfvo type="num" val="2"/>
        <cfvo type="num" val="3"/>
      </iconSet>
    </cfRule>
  </conditionalFormatting>
  <conditionalFormatting sqref="AG48">
    <cfRule type="expression" dxfId="83" priority="211" stopIfTrue="1">
      <formula>AG48=0</formula>
    </cfRule>
    <cfRule type="iconSet" priority="212">
      <iconSet iconSet="3Symbols" showValue="0" reverse="1">
        <cfvo type="percent" val="0"/>
        <cfvo type="num" val="2"/>
        <cfvo type="num" val="3"/>
      </iconSet>
    </cfRule>
  </conditionalFormatting>
  <conditionalFormatting sqref="S77">
    <cfRule type="expression" dxfId="82" priority="209" stopIfTrue="1">
      <formula>S77=0</formula>
    </cfRule>
    <cfRule type="iconSet" priority="210">
      <iconSet iconSet="3Symbols" showValue="0" reverse="1">
        <cfvo type="percent" val="0"/>
        <cfvo type="num" val="2"/>
        <cfvo type="num" val="3"/>
      </iconSet>
    </cfRule>
  </conditionalFormatting>
  <conditionalFormatting sqref="S118">
    <cfRule type="expression" dxfId="81" priority="207" stopIfTrue="1">
      <formula>S118=0</formula>
    </cfRule>
    <cfRule type="iconSet" priority="208">
      <iconSet iconSet="3Symbols" showValue="0" reverse="1">
        <cfvo type="percent" val="0"/>
        <cfvo type="num" val="2"/>
        <cfvo type="num" val="3"/>
      </iconSet>
    </cfRule>
  </conditionalFormatting>
  <conditionalFormatting sqref="T10">
    <cfRule type="cellIs" dxfId="80" priority="14" stopIfTrue="1" operator="equal">
      <formula>0</formula>
    </cfRule>
    <cfRule type="iconSet" priority="206">
      <iconSet iconSet="3Symbols" showValue="0" reverse="1">
        <cfvo type="percent" val="0"/>
        <cfvo type="num" val="2"/>
        <cfvo type="num" val="3"/>
      </iconSet>
    </cfRule>
  </conditionalFormatting>
  <conditionalFormatting sqref="U40">
    <cfRule type="expression" dxfId="79" priority="204" stopIfTrue="1">
      <formula>U40=0</formula>
    </cfRule>
    <cfRule type="iconSet" priority="205">
      <iconSet iconSet="3Symbols" showValue="0" reverse="1">
        <cfvo type="percent" val="0"/>
        <cfvo type="num" val="2"/>
        <cfvo type="num" val="3"/>
      </iconSet>
    </cfRule>
  </conditionalFormatting>
  <conditionalFormatting sqref="T77">
    <cfRule type="expression" dxfId="78" priority="202" stopIfTrue="1">
      <formula>T77=0</formula>
    </cfRule>
    <cfRule type="iconSet" priority="203">
      <iconSet iconSet="3Symbols" showValue="0" reverse="1">
        <cfvo type="percent" val="0"/>
        <cfvo type="num" val="2"/>
        <cfvo type="num" val="3"/>
      </iconSet>
    </cfRule>
  </conditionalFormatting>
  <conditionalFormatting sqref="S98">
    <cfRule type="expression" dxfId="77" priority="200" stopIfTrue="1">
      <formula>S98=0</formula>
    </cfRule>
    <cfRule type="iconSet" priority="201">
      <iconSet iconSet="3Symbols" showValue="0" reverse="1">
        <cfvo type="percent" val="0"/>
        <cfvo type="num" val="2"/>
        <cfvo type="num" val="3"/>
      </iconSet>
    </cfRule>
  </conditionalFormatting>
  <conditionalFormatting sqref="S6">
    <cfRule type="expression" dxfId="76" priority="198" stopIfTrue="1">
      <formula>S6=0</formula>
    </cfRule>
    <cfRule type="iconSet" priority="199">
      <iconSet iconSet="3Symbols" showValue="0" reverse="1">
        <cfvo type="percent" val="0"/>
        <cfvo type="num" val="2"/>
        <cfvo type="num" val="3"/>
      </iconSet>
    </cfRule>
  </conditionalFormatting>
  <conditionalFormatting sqref="T118">
    <cfRule type="cellIs" dxfId="75" priority="37" stopIfTrue="1" operator="equal">
      <formula>0</formula>
    </cfRule>
    <cfRule type="iconSet" priority="197">
      <iconSet iconSet="3Symbols" showValue="0" reverse="1">
        <cfvo type="percent" val="0"/>
        <cfvo type="num" val="2"/>
        <cfvo type="num" val="3"/>
      </iconSet>
    </cfRule>
  </conditionalFormatting>
  <conditionalFormatting sqref="T98">
    <cfRule type="expression" dxfId="74" priority="186" stopIfTrue="1">
      <formula>T98=0</formula>
    </cfRule>
    <cfRule type="iconSet" priority="187">
      <iconSet iconSet="3Symbols" showValue="0" reverse="1">
        <cfvo type="percent" val="0"/>
        <cfvo type="num" val="2"/>
        <cfvo type="num" val="3"/>
      </iconSet>
    </cfRule>
  </conditionalFormatting>
  <conditionalFormatting sqref="T98">
    <cfRule type="expression" dxfId="73" priority="184" stopIfTrue="1">
      <formula>T98=0</formula>
    </cfRule>
    <cfRule type="iconSet" priority="185">
      <iconSet iconSet="3Symbols" showValue="0" reverse="1">
        <cfvo type="percent" val="0"/>
        <cfvo type="num" val="2"/>
        <cfvo type="num" val="3"/>
      </iconSet>
    </cfRule>
  </conditionalFormatting>
  <conditionalFormatting sqref="U98">
    <cfRule type="cellIs" dxfId="72" priority="47" stopIfTrue="1" operator="equal">
      <formula>0</formula>
    </cfRule>
    <cfRule type="iconSet" priority="183">
      <iconSet iconSet="3Symbols" showValue="0" reverse="1">
        <cfvo type="percent" val="0"/>
        <cfvo type="num" val="2"/>
        <cfvo type="num" val="3"/>
      </iconSet>
    </cfRule>
  </conditionalFormatting>
  <conditionalFormatting sqref="AF30">
    <cfRule type="cellIs" dxfId="71" priority="4" stopIfTrue="1" operator="equal">
      <formula>0</formula>
    </cfRule>
    <cfRule type="iconSet" priority="182">
      <iconSet iconSet="3Symbols" showValue="0" reverse="1">
        <cfvo type="percent" val="0"/>
        <cfvo type="num" val="2"/>
        <cfvo type="num" val="3"/>
      </iconSet>
    </cfRule>
  </conditionalFormatting>
  <conditionalFormatting sqref="V98">
    <cfRule type="expression" dxfId="70" priority="180" stopIfTrue="1">
      <formula>V98=0</formula>
    </cfRule>
    <cfRule type="iconSet" priority="181">
      <iconSet iconSet="3Symbols" showValue="0" reverse="1">
        <cfvo type="percent" val="0"/>
        <cfvo type="num" val="2"/>
        <cfvo type="num" val="3"/>
      </iconSet>
    </cfRule>
  </conditionalFormatting>
  <conditionalFormatting sqref="AG30">
    <cfRule type="expression" dxfId="69" priority="178" stopIfTrue="1">
      <formula>AG30=0</formula>
    </cfRule>
    <cfRule type="iconSet" priority="179">
      <iconSet iconSet="3Symbols" showValue="0" reverse="1">
        <cfvo type="percent" val="0"/>
        <cfvo type="num" val="2"/>
        <cfvo type="num" val="3"/>
      </iconSet>
    </cfRule>
  </conditionalFormatting>
  <conditionalFormatting sqref="AF6">
    <cfRule type="iconSet" priority="177">
      <iconSet iconSet="3Symbols" showValue="0" reverse="1">
        <cfvo type="percent" val="0"/>
        <cfvo type="num" val="2"/>
        <cfvo type="num" val="3"/>
      </iconSet>
    </cfRule>
  </conditionalFormatting>
  <conditionalFormatting sqref="AH30">
    <cfRule type="cellIs" dxfId="68" priority="3" stopIfTrue="1" operator="equal">
      <formula>0</formula>
    </cfRule>
    <cfRule type="iconSet" priority="176">
      <iconSet iconSet="3Symbols" showValue="0" reverse="1">
        <cfvo type="percent" val="0"/>
        <cfvo type="num" val="2"/>
        <cfvo type="num" val="3"/>
      </iconSet>
    </cfRule>
  </conditionalFormatting>
  <conditionalFormatting sqref="W98">
    <cfRule type="cellIs" dxfId="67" priority="46" stopIfTrue="1" operator="equal">
      <formula>0</formula>
    </cfRule>
    <cfRule type="iconSet" priority="169">
      <iconSet iconSet="3Symbols" showValue="0" reverse="1">
        <cfvo type="percent" val="0"/>
        <cfvo type="num" val="2"/>
        <cfvo type="num" val="3"/>
      </iconSet>
    </cfRule>
  </conditionalFormatting>
  <conditionalFormatting sqref="AG44">
    <cfRule type="expression" dxfId="66" priority="161" stopIfTrue="1">
      <formula>AG44=0</formula>
    </cfRule>
    <cfRule type="iconSet" priority="162">
      <iconSet iconSet="3Symbols" showValue="0" reverse="1">
        <cfvo type="percent" val="0"/>
        <cfvo type="num" val="2"/>
        <cfvo type="num" val="3"/>
      </iconSet>
    </cfRule>
  </conditionalFormatting>
  <conditionalFormatting sqref="K85">
    <cfRule type="expression" dxfId="65" priority="159" stopIfTrue="1">
      <formula>K85=0</formula>
    </cfRule>
    <cfRule type="iconSet" priority="160">
      <iconSet iconSet="3Symbols" showValue="0" reverse="1">
        <cfvo type="percent" val="0"/>
        <cfvo type="num" val="2"/>
        <cfvo type="num" val="3"/>
      </iconSet>
    </cfRule>
  </conditionalFormatting>
  <conditionalFormatting sqref="X98">
    <cfRule type="expression" dxfId="64" priority="157" stopIfTrue="1">
      <formula>X98=0</formula>
    </cfRule>
    <cfRule type="iconSet" priority="158">
      <iconSet iconSet="3Symbols" showValue="0" reverse="1">
        <cfvo type="percent" val="0"/>
        <cfvo type="num" val="2"/>
        <cfvo type="num" val="3"/>
      </iconSet>
    </cfRule>
  </conditionalFormatting>
  <conditionalFormatting sqref="U102">
    <cfRule type="expression" dxfId="63" priority="155" stopIfTrue="1">
      <formula>U102=0</formula>
    </cfRule>
    <cfRule type="iconSet" priority="156">
      <iconSet iconSet="3Symbols" showValue="0" reverse="1">
        <cfvo type="percent" val="0"/>
        <cfvo type="num" val="2"/>
        <cfvo type="num" val="3"/>
      </iconSet>
    </cfRule>
  </conditionalFormatting>
  <conditionalFormatting sqref="AG22">
    <cfRule type="cellIs" dxfId="62" priority="1" stopIfTrue="1" operator="equal">
      <formula>0</formula>
    </cfRule>
    <cfRule type="iconSet" priority="154">
      <iconSet iconSet="3Symbols" showValue="0" reverse="1">
        <cfvo type="percent" val="0"/>
        <cfvo type="num" val="2"/>
        <cfvo type="num" val="3"/>
      </iconSet>
    </cfRule>
  </conditionalFormatting>
  <conditionalFormatting sqref="L52">
    <cfRule type="cellIs" dxfId="61" priority="17" stopIfTrue="1" operator="equal">
      <formula>0</formula>
    </cfRule>
    <cfRule type="iconSet" priority="153">
      <iconSet iconSet="3Symbols" showValue="0" reverse="1">
        <cfvo type="percent" val="0"/>
        <cfvo type="num" val="2"/>
        <cfvo type="num" val="3"/>
      </iconSet>
    </cfRule>
  </conditionalFormatting>
  <conditionalFormatting sqref="AG98">
    <cfRule type="expression" dxfId="60" priority="151" stopIfTrue="1">
      <formula>AG98=0</formula>
    </cfRule>
    <cfRule type="iconSet" priority="152">
      <iconSet iconSet="3Symbols" showValue="0" reverse="1">
        <cfvo type="percent" val="0"/>
        <cfvo type="num" val="2"/>
        <cfvo type="num" val="3"/>
      </iconSet>
    </cfRule>
  </conditionalFormatting>
  <conditionalFormatting sqref="T106">
    <cfRule type="expression" dxfId="59" priority="149" stopIfTrue="1">
      <formula>T106=0</formula>
    </cfRule>
    <cfRule type="iconSet" priority="150">
      <iconSet iconSet="3Symbols" showValue="0" reverse="1">
        <cfvo type="percent" val="0"/>
        <cfvo type="num" val="2"/>
        <cfvo type="num" val="3"/>
      </iconSet>
    </cfRule>
  </conditionalFormatting>
  <conditionalFormatting sqref="AH98">
    <cfRule type="expression" dxfId="58" priority="147" stopIfTrue="1">
      <formula>AH98=0</formula>
    </cfRule>
    <cfRule type="iconSet" priority="148">
      <iconSet iconSet="3Symbols" showValue="0" reverse="1">
        <cfvo type="percent" val="0"/>
        <cfvo type="num" val="2"/>
        <cfvo type="num" val="3"/>
      </iconSet>
    </cfRule>
  </conditionalFormatting>
  <conditionalFormatting sqref="U106">
    <cfRule type="expression" dxfId="57" priority="145" stopIfTrue="1">
      <formula>U106=0</formula>
    </cfRule>
    <cfRule type="iconSet" priority="146">
      <iconSet iconSet="3Symbols" showValue="0" reverse="1">
        <cfvo type="percent" val="0"/>
        <cfvo type="num" val="2"/>
        <cfvo type="num" val="3"/>
      </iconSet>
    </cfRule>
  </conditionalFormatting>
  <conditionalFormatting sqref="U110">
    <cfRule type="expression" dxfId="56" priority="143" stopIfTrue="1">
      <formula>U110=0</formula>
    </cfRule>
    <cfRule type="iconSet" priority="144">
      <iconSet iconSet="3Symbols" showValue="0" reverse="1">
        <cfvo type="percent" val="0"/>
        <cfvo type="num" val="2"/>
        <cfvo type="num" val="3"/>
      </iconSet>
    </cfRule>
  </conditionalFormatting>
  <conditionalFormatting sqref="R81">
    <cfRule type="expression" dxfId="55" priority="141" stopIfTrue="1">
      <formula>R81=0</formula>
    </cfRule>
    <cfRule type="iconSet" priority="142">
      <iconSet iconSet="3Symbols" showValue="0" reverse="1">
        <cfvo type="percent" val="0"/>
        <cfvo type="num" val="2"/>
        <cfvo type="num" val="3"/>
      </iconSet>
    </cfRule>
  </conditionalFormatting>
  <conditionalFormatting sqref="AI98">
    <cfRule type="expression" dxfId="54" priority="139" stopIfTrue="1">
      <formula>AI98=0</formula>
    </cfRule>
    <cfRule type="iconSet" priority="140">
      <iconSet iconSet="3Symbols" showValue="0" reverse="1">
        <cfvo type="percent" val="0"/>
        <cfvo type="num" val="2"/>
        <cfvo type="num" val="3"/>
      </iconSet>
    </cfRule>
  </conditionalFormatting>
  <conditionalFormatting sqref="V106">
    <cfRule type="expression" dxfId="53" priority="137" stopIfTrue="1">
      <formula>V106=0</formula>
    </cfRule>
    <cfRule type="iconSet" priority="138">
      <iconSet iconSet="3Symbols" showValue="0" reverse="1">
        <cfvo type="percent" val="0"/>
        <cfvo type="num" val="2"/>
        <cfvo type="num" val="3"/>
      </iconSet>
    </cfRule>
  </conditionalFormatting>
  <conditionalFormatting sqref="AJ98">
    <cfRule type="expression" dxfId="52" priority="135" stopIfTrue="1">
      <formula>AJ98=0</formula>
    </cfRule>
    <cfRule type="iconSet" priority="136">
      <iconSet iconSet="3Symbols" showValue="0" reverse="1">
        <cfvo type="percent" val="0"/>
        <cfvo type="num" val="2"/>
        <cfvo type="num" val="3"/>
      </iconSet>
    </cfRule>
  </conditionalFormatting>
  <conditionalFormatting sqref="W106">
    <cfRule type="expression" dxfId="51" priority="133" stopIfTrue="1">
      <formula>W106=0</formula>
    </cfRule>
    <cfRule type="iconSet" priority="134">
      <iconSet iconSet="3Symbols" showValue="0" reverse="1">
        <cfvo type="percent" val="0"/>
        <cfvo type="num" val="2"/>
        <cfvo type="num" val="3"/>
      </iconSet>
    </cfRule>
  </conditionalFormatting>
  <conditionalFormatting sqref="V118">
    <cfRule type="expression" dxfId="50" priority="131" stopIfTrue="1">
      <formula>V118=0</formula>
    </cfRule>
    <cfRule type="iconSet" priority="132">
      <iconSet iconSet="3Symbols" showValue="0" reverse="1">
        <cfvo type="percent" val="0"/>
        <cfvo type="num" val="2"/>
        <cfvo type="num" val="3"/>
      </iconSet>
    </cfRule>
  </conditionalFormatting>
  <conditionalFormatting sqref="T126">
    <cfRule type="expression" dxfId="49" priority="129" stopIfTrue="1">
      <formula>T126=0</formula>
    </cfRule>
    <cfRule type="iconSet" priority="130">
      <iconSet iconSet="3Symbols" showValue="0" reverse="1">
        <cfvo type="percent" val="0"/>
        <cfvo type="num" val="2"/>
        <cfvo type="num" val="3"/>
      </iconSet>
    </cfRule>
  </conditionalFormatting>
  <conditionalFormatting sqref="S81">
    <cfRule type="expression" dxfId="48" priority="127" stopIfTrue="1">
      <formula>S81=0</formula>
    </cfRule>
    <cfRule type="iconSet" priority="128">
      <iconSet iconSet="3Symbols" showValue="0" reverse="1">
        <cfvo type="percent" val="0"/>
        <cfvo type="num" val="2"/>
        <cfvo type="num" val="3"/>
      </iconSet>
    </cfRule>
  </conditionalFormatting>
  <conditionalFormatting sqref="I98">
    <cfRule type="expression" dxfId="47" priority="125" stopIfTrue="1">
      <formula>I98=0</formula>
    </cfRule>
    <cfRule type="iconSet" priority="126">
      <iconSet iconSet="3Symbols" showValue="0" reverse="1">
        <cfvo type="percent" val="0"/>
        <cfvo type="num" val="2"/>
        <cfvo type="num" val="3"/>
      </iconSet>
    </cfRule>
  </conditionalFormatting>
  <conditionalFormatting sqref="U126">
    <cfRule type="expression" dxfId="46" priority="123" stopIfTrue="1">
      <formula>U126=0</formula>
    </cfRule>
    <cfRule type="iconSet" priority="124">
      <iconSet iconSet="3Symbols" showValue="0" reverse="1">
        <cfvo type="percent" val="0"/>
        <cfvo type="num" val="2"/>
        <cfvo type="num" val="3"/>
      </iconSet>
    </cfRule>
  </conditionalFormatting>
  <conditionalFormatting sqref="E77">
    <cfRule type="expression" dxfId="45" priority="121" stopIfTrue="1">
      <formula>E77=0</formula>
    </cfRule>
    <cfRule type="iconSet" priority="122">
      <iconSet iconSet="3Symbols" showValue="0" reverse="1">
        <cfvo type="percent" val="0"/>
        <cfvo type="num" val="2"/>
        <cfvo type="num" val="3"/>
      </iconSet>
    </cfRule>
  </conditionalFormatting>
  <conditionalFormatting sqref="L98">
    <cfRule type="expression" dxfId="44" priority="119" stopIfTrue="1">
      <formula>L98=0</formula>
    </cfRule>
    <cfRule type="iconSet" priority="120">
      <iconSet iconSet="3Symbols" showValue="0" reverse="1">
        <cfvo type="percent" val="0"/>
        <cfvo type="num" val="2"/>
        <cfvo type="num" val="3"/>
      </iconSet>
    </cfRule>
  </conditionalFormatting>
  <conditionalFormatting sqref="J68">
    <cfRule type="expression" dxfId="43" priority="117" stopIfTrue="1">
      <formula>J68=0</formula>
    </cfRule>
    <cfRule type="iconSet" priority="118">
      <iconSet iconSet="3Symbols" showValue="0" reverse="1">
        <cfvo type="percent" val="0"/>
        <cfvo type="num" val="2"/>
        <cfvo type="num" val="3"/>
      </iconSet>
    </cfRule>
  </conditionalFormatting>
  <conditionalFormatting sqref="K68">
    <cfRule type="expression" dxfId="42" priority="115" stopIfTrue="1">
      <formula>K68=0</formula>
    </cfRule>
    <cfRule type="iconSet" priority="116">
      <iconSet iconSet="3Symbols" showValue="0" reverse="1">
        <cfvo type="percent" val="0"/>
        <cfvo type="num" val="2"/>
        <cfvo type="num" val="3"/>
      </iconSet>
    </cfRule>
  </conditionalFormatting>
  <conditionalFormatting sqref="J93">
    <cfRule type="expression" dxfId="41" priority="113" stopIfTrue="1">
      <formula>J93=0</formula>
    </cfRule>
    <cfRule type="iconSet" priority="114">
      <iconSet iconSet="3Symbols" showValue="0" reverse="1">
        <cfvo type="percent" val="0"/>
        <cfvo type="num" val="2"/>
        <cfvo type="num" val="3"/>
      </iconSet>
    </cfRule>
  </conditionalFormatting>
  <conditionalFormatting sqref="L68">
    <cfRule type="expression" dxfId="40" priority="111" stopIfTrue="1">
      <formula>L68=0</formula>
    </cfRule>
    <cfRule type="iconSet" priority="112">
      <iconSet iconSet="3Symbols" showValue="0" reverse="1">
        <cfvo type="percent" val="0"/>
        <cfvo type="num" val="2"/>
        <cfvo type="num" val="3"/>
      </iconSet>
    </cfRule>
  </conditionalFormatting>
  <conditionalFormatting sqref="K93">
    <cfRule type="expression" dxfId="39" priority="109" stopIfTrue="1">
      <formula>K93=0</formula>
    </cfRule>
    <cfRule type="iconSet" priority="110">
      <iconSet iconSet="3Symbols" showValue="0" reverse="1">
        <cfvo type="percent" val="0"/>
        <cfvo type="num" val="2"/>
        <cfvo type="num" val="3"/>
      </iconSet>
    </cfRule>
  </conditionalFormatting>
  <conditionalFormatting sqref="W118">
    <cfRule type="expression" dxfId="38" priority="107" stopIfTrue="1">
      <formula>W118=0</formula>
    </cfRule>
    <cfRule type="iconSet" priority="108">
      <iconSet iconSet="3Symbols" showValue="0" reverse="1">
        <cfvo type="percent" val="0"/>
        <cfvo type="num" val="2"/>
        <cfvo type="num" val="3"/>
      </iconSet>
    </cfRule>
  </conditionalFormatting>
  <conditionalFormatting sqref="V126">
    <cfRule type="expression" dxfId="37" priority="105" stopIfTrue="1">
      <formula>V126=0</formula>
    </cfRule>
    <cfRule type="iconSet" priority="106">
      <iconSet iconSet="3Symbols" showValue="0" reverse="1">
        <cfvo type="percent" val="0"/>
        <cfvo type="num" val="2"/>
        <cfvo type="num" val="3"/>
      </iconSet>
    </cfRule>
  </conditionalFormatting>
  <conditionalFormatting sqref="K56">
    <cfRule type="expression" dxfId="36" priority="103" stopIfTrue="1">
      <formula>K56=0</formula>
    </cfRule>
    <cfRule type="iconSet" priority="104">
      <iconSet iconSet="3Symbols" showValue="0" reverse="1">
        <cfvo type="percent" val="0"/>
        <cfvo type="num" val="2"/>
        <cfvo type="num" val="3"/>
      </iconSet>
    </cfRule>
  </conditionalFormatting>
  <conditionalFormatting sqref="M98">
    <cfRule type="expression" dxfId="35" priority="101" stopIfTrue="1">
      <formula>M98=0</formula>
    </cfRule>
    <cfRule type="iconSet" priority="102">
      <iconSet iconSet="3Symbols" showValue="0" reverse="1">
        <cfvo type="percent" val="0"/>
        <cfvo type="num" val="2"/>
        <cfvo type="num" val="3"/>
      </iconSet>
    </cfRule>
  </conditionalFormatting>
  <conditionalFormatting sqref="U77">
    <cfRule type="expression" dxfId="34" priority="99" stopIfTrue="1">
      <formula>U77=0</formula>
    </cfRule>
    <cfRule type="iconSet" priority="100">
      <iconSet iconSet="3Symbols" showValue="0" reverse="1">
        <cfvo type="percent" val="0"/>
        <cfvo type="num" val="2"/>
        <cfvo type="num" val="3"/>
      </iconSet>
    </cfRule>
  </conditionalFormatting>
  <conditionalFormatting sqref="F40">
    <cfRule type="expression" dxfId="33" priority="97" stopIfTrue="1">
      <formula>F40=0</formula>
    </cfRule>
    <cfRule type="iconSet" priority="98">
      <iconSet iconSet="3Symbols" showValue="0" reverse="1">
        <cfvo type="percent" val="0"/>
        <cfvo type="num" val="2"/>
        <cfvo type="num" val="3"/>
      </iconSet>
    </cfRule>
  </conditionalFormatting>
  <conditionalFormatting sqref="K81">
    <cfRule type="expression" dxfId="32" priority="95" stopIfTrue="1">
      <formula>K81=0</formula>
    </cfRule>
    <cfRule type="iconSet" priority="96">
      <iconSet iconSet="3Symbols" showValue="0" reverse="1">
        <cfvo type="percent" val="0"/>
        <cfvo type="num" val="2"/>
        <cfvo type="num" val="3"/>
      </iconSet>
    </cfRule>
  </conditionalFormatting>
  <conditionalFormatting sqref="K81">
    <cfRule type="expression" dxfId="31" priority="93" stopIfTrue="1">
      <formula>$C$324=0</formula>
    </cfRule>
    <cfRule type="iconSet" priority="94">
      <iconSet iconSet="3Symbols" showValue="0" reverse="1">
        <cfvo type="percent" val="0"/>
        <cfvo type="num" val="2"/>
        <cfvo type="num" val="3"/>
      </iconSet>
    </cfRule>
  </conditionalFormatting>
  <conditionalFormatting sqref="K81">
    <cfRule type="expression" dxfId="30" priority="91" stopIfTrue="1">
      <formula>$C$336=0</formula>
    </cfRule>
    <cfRule type="iconSet" priority="92">
      <iconSet iconSet="3Symbols" showValue="0" reverse="1">
        <cfvo type="percent" val="0"/>
        <cfvo type="num" val="2"/>
        <cfvo type="num" val="3"/>
      </iconSet>
    </cfRule>
  </conditionalFormatting>
  <conditionalFormatting sqref="K81">
    <cfRule type="expression" dxfId="29" priority="89" stopIfTrue="1">
      <formula>K81=0</formula>
    </cfRule>
    <cfRule type="iconSet" priority="90">
      <iconSet iconSet="3Symbols" showValue="0" reverse="1">
        <cfvo type="percent" val="0"/>
        <cfvo type="num" val="2"/>
        <cfvo type="num" val="3"/>
      </iconSet>
    </cfRule>
  </conditionalFormatting>
  <conditionalFormatting sqref="N98">
    <cfRule type="expression" dxfId="28" priority="87" stopIfTrue="1">
      <formula>N98=0</formula>
    </cfRule>
    <cfRule type="iconSet" priority="88">
      <iconSet iconSet="3Symbols" showValue="0" reverse="1">
        <cfvo type="percent" val="0"/>
        <cfvo type="num" val="2"/>
        <cfvo type="num" val="3"/>
      </iconSet>
    </cfRule>
  </conditionalFormatting>
  <conditionalFormatting sqref="N98">
    <cfRule type="expression" dxfId="27" priority="85" stopIfTrue="1">
      <formula>$C$324=0</formula>
    </cfRule>
    <cfRule type="iconSet" priority="86">
      <iconSet iconSet="3Symbols" showValue="0" reverse="1">
        <cfvo type="percent" val="0"/>
        <cfvo type="num" val="2"/>
        <cfvo type="num" val="3"/>
      </iconSet>
    </cfRule>
  </conditionalFormatting>
  <conditionalFormatting sqref="N98">
    <cfRule type="expression" dxfId="26" priority="83" stopIfTrue="1">
      <formula>$C$336=0</formula>
    </cfRule>
    <cfRule type="iconSet" priority="84">
      <iconSet iconSet="3Symbols" showValue="0" reverse="1">
        <cfvo type="percent" val="0"/>
        <cfvo type="num" val="2"/>
        <cfvo type="num" val="3"/>
      </iconSet>
    </cfRule>
  </conditionalFormatting>
  <conditionalFormatting sqref="N98">
    <cfRule type="expression" dxfId="25" priority="81" stopIfTrue="1">
      <formula>N98=0</formula>
    </cfRule>
    <cfRule type="iconSet" priority="82">
      <iconSet iconSet="3Symbols" showValue="0" reverse="1">
        <cfvo type="percent" val="0"/>
        <cfvo type="num" val="2"/>
        <cfvo type="num" val="3"/>
      </iconSet>
    </cfRule>
  </conditionalFormatting>
  <conditionalFormatting sqref="O98">
    <cfRule type="iconSet" priority="80">
      <iconSet iconSet="3Symbols" showValue="0" reverse="1">
        <cfvo type="percent" val="0"/>
        <cfvo type="num" val="2"/>
        <cfvo type="num" val="3"/>
      </iconSet>
    </cfRule>
  </conditionalFormatting>
  <conditionalFormatting sqref="P98">
    <cfRule type="iconSet" priority="79">
      <iconSet iconSet="3Symbols" showValue="0" reverse="1">
        <cfvo type="percent" val="0"/>
        <cfvo type="num" val="2"/>
        <cfvo type="num" val="3"/>
      </iconSet>
    </cfRule>
  </conditionalFormatting>
  <conditionalFormatting sqref="Q98">
    <cfRule type="iconSet" priority="78">
      <iconSet iconSet="3Symbols" showValue="0" reverse="1">
        <cfvo type="percent" val="0"/>
        <cfvo type="num" val="2"/>
        <cfvo type="num" val="3"/>
      </iconSet>
    </cfRule>
  </conditionalFormatting>
  <conditionalFormatting sqref="R114">
    <cfRule type="iconSet" priority="77">
      <iconSet iconSet="3Symbols" showValue="0" reverse="1">
        <cfvo type="percent" val="0"/>
        <cfvo type="num" val="2"/>
        <cfvo type="num" val="3"/>
      </iconSet>
    </cfRule>
  </conditionalFormatting>
  <conditionalFormatting sqref="AK98">
    <cfRule type="cellIs" dxfId="24" priority="54" stopIfTrue="1" operator="equal">
      <formula>0</formula>
    </cfRule>
    <cfRule type="iconSet" priority="76">
      <iconSet iconSet="3Symbols" showValue="0" reverse="1">
        <cfvo type="percent" val="0"/>
        <cfvo type="num" val="2"/>
        <cfvo type="num" val="3"/>
      </iconSet>
    </cfRule>
  </conditionalFormatting>
  <conditionalFormatting sqref="X118">
    <cfRule type="iconSet" priority="75">
      <iconSet iconSet="3Symbols" showValue="0" reverse="1">
        <cfvo type="percent" val="0"/>
        <cfvo type="num" val="2"/>
        <cfvo type="num" val="3"/>
      </iconSet>
    </cfRule>
  </conditionalFormatting>
  <conditionalFormatting sqref="AH48">
    <cfRule type="cellIs" dxfId="23" priority="27" stopIfTrue="1" operator="equal">
      <formula>0</formula>
    </cfRule>
    <cfRule type="iconSet" priority="74">
      <iconSet iconSet="3Symbols" showValue="0" reverse="1">
        <cfvo type="percent" val="0"/>
        <cfvo type="num" val="2"/>
        <cfvo type="num" val="3"/>
      </iconSet>
    </cfRule>
  </conditionalFormatting>
  <conditionalFormatting sqref="Y118">
    <cfRule type="iconSet" priority="73">
      <iconSet iconSet="3Symbols" showValue="0" reverse="1">
        <cfvo type="percent" val="0"/>
        <cfvo type="num" val="2"/>
        <cfvo type="num" val="3"/>
      </iconSet>
    </cfRule>
  </conditionalFormatting>
  <conditionalFormatting sqref="Z118">
    <cfRule type="iconSet" priority="72">
      <iconSet iconSet="3Symbols" showValue="0" reverse="1">
        <cfvo type="percent" val="0"/>
        <cfvo type="num" val="2"/>
        <cfvo type="num" val="3"/>
      </iconSet>
    </cfRule>
  </conditionalFormatting>
  <conditionalFormatting sqref="AA118">
    <cfRule type="iconSet" priority="71">
      <iconSet iconSet="3Symbols" showValue="0" reverse="1">
        <cfvo type="percent" val="0"/>
        <cfvo type="num" val="2"/>
        <cfvo type="num" val="3"/>
      </iconSet>
    </cfRule>
  </conditionalFormatting>
  <conditionalFormatting sqref="AB118">
    <cfRule type="iconSet" priority="70">
      <iconSet iconSet="3Symbols" showValue="0" reverse="1">
        <cfvo type="percent" val="0"/>
        <cfvo type="num" val="2"/>
        <cfvo type="num" val="3"/>
      </iconSet>
    </cfRule>
  </conditionalFormatting>
  <conditionalFormatting sqref="AC118">
    <cfRule type="iconSet" priority="69">
      <iconSet iconSet="3Symbols" showValue="0" reverse="1">
        <cfvo type="percent" val="0"/>
        <cfvo type="num" val="2"/>
        <cfvo type="num" val="3"/>
      </iconSet>
    </cfRule>
  </conditionalFormatting>
  <conditionalFormatting sqref="AD118">
    <cfRule type="iconSet" priority="68">
      <iconSet iconSet="3Symbols" showValue="0" reverse="1">
        <cfvo type="percent" val="0"/>
        <cfvo type="num" val="2"/>
        <cfvo type="num" val="3"/>
      </iconSet>
    </cfRule>
  </conditionalFormatting>
  <conditionalFormatting sqref="W126">
    <cfRule type="iconSet" priority="67">
      <iconSet iconSet="3Symbols" showValue="0" reverse="1">
        <cfvo type="percent" val="0"/>
        <cfvo type="num" val="2"/>
        <cfvo type="num" val="3"/>
      </iconSet>
    </cfRule>
  </conditionalFormatting>
  <conditionalFormatting sqref="X126">
    <cfRule type="iconSet" priority="66">
      <iconSet iconSet="3Symbols" showValue="0" reverse="1">
        <cfvo type="percent" val="0"/>
        <cfvo type="num" val="2"/>
        <cfvo type="num" val="3"/>
      </iconSet>
    </cfRule>
  </conditionalFormatting>
  <conditionalFormatting sqref="T81">
    <cfRule type="iconSet" priority="65">
      <iconSet iconSet="3Symbols" showValue="0" reverse="1">
        <cfvo type="percent" val="0"/>
        <cfvo type="num" val="2"/>
        <cfvo type="num" val="3"/>
      </iconSet>
    </cfRule>
  </conditionalFormatting>
  <conditionalFormatting sqref="G40">
    <cfRule type="cellIs" dxfId="22" priority="21" stopIfTrue="1" operator="equal">
      <formula>0</formula>
    </cfRule>
    <cfRule type="iconSet" priority="64">
      <iconSet iconSet="3Symbols" showValue="0" reverse="1">
        <cfvo type="percent" val="0"/>
        <cfvo type="num" val="2"/>
        <cfvo type="num" val="3"/>
      </iconSet>
    </cfRule>
  </conditionalFormatting>
  <conditionalFormatting sqref="R130">
    <cfRule type="cellIs" dxfId="21" priority="56" stopIfTrue="1" operator="equal">
      <formula>0</formula>
    </cfRule>
    <cfRule type="iconSet" priority="63">
      <iconSet iconSet="3Symbols" showValue="0" reverse="1">
        <cfvo type="percent" val="0"/>
        <cfvo type="num" val="2"/>
        <cfvo type="num" val="3"/>
      </iconSet>
    </cfRule>
  </conditionalFormatting>
  <conditionalFormatting sqref="U81">
    <cfRule type="iconSet" priority="62">
      <iconSet iconSet="3Symbols" showValue="0" reverse="1">
        <cfvo type="percent" val="0"/>
        <cfvo type="num" val="2"/>
        <cfvo type="num" val="3"/>
      </iconSet>
    </cfRule>
  </conditionalFormatting>
  <conditionalFormatting sqref="V81">
    <cfRule type="iconSet" priority="61">
      <iconSet iconSet="3Symbols" showValue="0" reverse="1">
        <cfvo type="percent" val="0"/>
        <cfvo type="num" val="2"/>
        <cfvo type="num" val="3"/>
      </iconSet>
    </cfRule>
  </conditionalFormatting>
  <conditionalFormatting sqref="W81">
    <cfRule type="iconSet" priority="60">
      <iconSet iconSet="3Symbols" showValue="0" reverse="1">
        <cfvo type="percent" val="0"/>
        <cfvo type="num" val="2"/>
        <cfvo type="num" val="3"/>
      </iconSet>
    </cfRule>
  </conditionalFormatting>
  <conditionalFormatting sqref="Y126">
    <cfRule type="iconSet" priority="59">
      <iconSet iconSet="3Symbols" showValue="0" reverse="1">
        <cfvo type="percent" val="0"/>
        <cfvo type="num" val="2"/>
        <cfvo type="num" val="3"/>
      </iconSet>
    </cfRule>
  </conditionalFormatting>
  <conditionalFormatting sqref="Z126">
    <cfRule type="iconSet" priority="58">
      <iconSet iconSet="3Symbols" showValue="0" reverse="1">
        <cfvo type="percent" val="0"/>
        <cfvo type="num" val="2"/>
        <cfvo type="num" val="3"/>
      </iconSet>
    </cfRule>
  </conditionalFormatting>
  <conditionalFormatting sqref="S114">
    <cfRule type="iconSet" priority="57">
      <iconSet iconSet="3Symbols" showValue="0" reverse="1">
        <cfvo type="percent" val="0"/>
        <cfvo type="num" val="2"/>
        <cfvo type="num" val="3"/>
      </iconSet>
    </cfRule>
  </conditionalFormatting>
  <conditionalFormatting sqref="X118:AD118">
    <cfRule type="cellIs" dxfId="20" priority="53" stopIfTrue="1" operator="equal">
      <formula>0</formula>
    </cfRule>
  </conditionalFormatting>
  <conditionalFormatting sqref="R110:T110">
    <cfRule type="cellIs" dxfId="19" priority="52" stopIfTrue="1" operator="equal">
      <formula>0</formula>
    </cfRule>
  </conditionalFormatting>
  <conditionalFormatting sqref="O98:Q98">
    <cfRule type="cellIs" dxfId="18" priority="51" stopIfTrue="1" operator="equal">
      <formula>0</formula>
    </cfRule>
  </conditionalFormatting>
  <conditionalFormatting sqref="W126:Z126">
    <cfRule type="cellIs" dxfId="17" priority="50" stopIfTrue="1" operator="equal">
      <formula>0</formula>
    </cfRule>
  </conditionalFormatting>
  <conditionalFormatting sqref="R122:S122">
    <cfRule type="cellIs" dxfId="16" priority="49" stopIfTrue="1" operator="equal">
      <formula>0</formula>
    </cfRule>
  </conditionalFormatting>
  <conditionalFormatting sqref="R114:S114">
    <cfRule type="cellIs" dxfId="15" priority="45" stopIfTrue="1" operator="equal">
      <formula>0</formula>
    </cfRule>
  </conditionalFormatting>
  <conditionalFormatting sqref="R126:S126">
    <cfRule type="cellIs" dxfId="14" priority="44" stopIfTrue="1" operator="equal">
      <formula>0</formula>
    </cfRule>
  </conditionalFormatting>
  <conditionalFormatting sqref="B98:D98">
    <cfRule type="cellIs" dxfId="13" priority="43" stopIfTrue="1" operator="equal">
      <formula>0</formula>
    </cfRule>
  </conditionalFormatting>
  <conditionalFormatting sqref="J98:K98">
    <cfRule type="cellIs" dxfId="12" priority="42" stopIfTrue="1" operator="equal">
      <formula>0</formula>
    </cfRule>
  </conditionalFormatting>
  <conditionalFormatting sqref="T81:W81">
    <cfRule type="cellIs" dxfId="11" priority="41" stopIfTrue="1" operator="equal">
      <formula>0</formula>
    </cfRule>
  </conditionalFormatting>
  <conditionalFormatting sqref="C77:D77">
    <cfRule type="cellIs" dxfId="10" priority="40" stopIfTrue="1" operator="equal">
      <formula>0</formula>
    </cfRule>
  </conditionalFormatting>
  <conditionalFormatting sqref="B44:D44">
    <cfRule type="cellIs" dxfId="9" priority="33" stopIfTrue="1" operator="equal">
      <formula>0</formula>
    </cfRule>
  </conditionalFormatting>
  <conditionalFormatting sqref="R48:S48">
    <cfRule type="cellIs" dxfId="8" priority="31" stopIfTrue="1" operator="equal">
      <formula>0</formula>
    </cfRule>
  </conditionalFormatting>
  <conditionalFormatting sqref="AJ40:AK40">
    <cfRule type="cellIs" dxfId="7" priority="30" stopIfTrue="1" operator="equal">
      <formula>0</formula>
    </cfRule>
  </conditionalFormatting>
  <conditionalFormatting sqref="D40:E40">
    <cfRule type="cellIs" dxfId="6" priority="24" stopIfTrue="1" operator="equal">
      <formula>0</formula>
    </cfRule>
  </conditionalFormatting>
  <conditionalFormatting sqref="B22:C22">
    <cfRule type="cellIs" dxfId="5" priority="23" stopIfTrue="1" operator="equal">
      <formula>0</formula>
    </cfRule>
  </conditionalFormatting>
  <conditionalFormatting sqref="AE6:AF6">
    <cfRule type="cellIs" dxfId="4" priority="16" stopIfTrue="1" operator="equal">
      <formula>0</formula>
    </cfRule>
  </conditionalFormatting>
  <conditionalFormatting sqref="S14">
    <cfRule type="cellIs" dxfId="3" priority="13" stopIfTrue="1" operator="equal">
      <formula>0</formula>
    </cfRule>
  </conditionalFormatting>
  <conditionalFormatting sqref="K6">
    <cfRule type="cellIs" dxfId="2" priority="12" stopIfTrue="1" operator="equal">
      <formula>0</formula>
    </cfRule>
  </conditionalFormatting>
  <conditionalFormatting sqref="K14">
    <cfRule type="cellIs" dxfId="1" priority="11" stopIfTrue="1" operator="equal">
      <formula>0</formula>
    </cfRule>
  </conditionalFormatting>
  <conditionalFormatting sqref="B10:C10">
    <cfRule type="cellIs" dxfId="0" priority="9" stopIfTrue="1" operator="equal">
      <formula>0</formula>
    </cfRule>
  </conditionalFormatting>
  <hyperlinks>
    <hyperlink ref="B5" location="'Self-Assessment Questionnaire'!A263" display="2.4.1"/>
    <hyperlink ref="C43" location="'Self-Assessment Questionnaire'!A181" display="2.1.2"/>
    <hyperlink ref="B13" location="'Self-Assessment Questionnaire'!A173" display="2.1.1"/>
    <hyperlink ref="B47" location="'Self-Assessment Questionnaire'!A227" display="2.3.1 "/>
    <hyperlink ref="B17" location="'Self-Assessment Questionnaire'!A82" display="1.3.1 "/>
    <hyperlink ref="B39" location="'Self-Assessment Questionnaire'!A8" display="1.1.1"/>
    <hyperlink ref="D43" location="'Self-Assessment Questionnaire'!A186" display="2.1.3"/>
    <hyperlink ref="J25" location="'Self-Assessment Questionnaire'!A15" display="1.1.2"/>
    <hyperlink ref="J9" location="'Self-Assessment Questionnaire'!A22" display="1.1.3"/>
    <hyperlink ref="J17" location="'Self-Assessment Questionnaire'!A29" display="1.1.4"/>
    <hyperlink ref="J21" location="'Self-Assessment Questionnaire'!A35" display="1.1.5"/>
    <hyperlink ref="K21" location="'Self-Assessment Questionnaire'!A211" display="2.2.3"/>
    <hyperlink ref="C47" location="'Self-Assessment Questionnaire'!A253" display="2.3.5"/>
    <hyperlink ref="J5" location="'Self-Assessment Questionnaire'!A15" display="1.1.2"/>
    <hyperlink ref="J13" location="'Self-Assessment Questionnaire'!A15" display="1.1.2"/>
    <hyperlink ref="C39" location="'Self-Assessment Questionnaire'!A22" display="1.1.3"/>
    <hyperlink ref="J39" location="'Self-Assessment Questionnaire'!A22" display="1.1.3"/>
    <hyperlink ref="AE43" location="'Self-Assessment Questionnaire'!A22" display="1.1.3"/>
    <hyperlink ref="K39" location="'Self-Assessment Questionnaire'!A29" display="1.1.4"/>
    <hyperlink ref="J63" location="'Self-Assessment Questionnaire'!A41" display="1.1.6"/>
    <hyperlink ref="J59" location="'Self-Assessment Questionnaire'!A47" display="1.1.7"/>
    <hyperlink ref="J76" location="'Self-Assessment Questionnaire'!A47" display="1.1.7"/>
    <hyperlink ref="R84" location="'Self-Assessment Questionnaire'!A47" display="1.1.7"/>
    <hyperlink ref="J47" location="'Self-Assessment Questionnaire'!A59" display="1.2.1"/>
    <hyperlink ref="K47" location="'Self-Assessment Questionnaire'!A65" display="1.2.2"/>
    <hyperlink ref="B76" location="'Self-Assessment Questionnaire'!A65" display="1.2.2"/>
    <hyperlink ref="B80" location="'Self-Assessment Questionnaire'!A65" display="1.2.2"/>
    <hyperlink ref="AF39" location="'Self-Assessment Questionnaire'!A65" display="1.2.2"/>
    <hyperlink ref="J80" location="'Self-Assessment Questionnaire'!A65" display="1.2.2"/>
    <hyperlink ref="B21" location="'Self-Assessment Questionnaire'!A82" display="1.3.1 "/>
    <hyperlink ref="D39" location="'Self-Assessment Questionnaire'!A82" display="1.3.1 "/>
    <hyperlink ref="B97" location="'Self-Assessment Questionnaire'!A82" display="1.3.1 "/>
    <hyperlink ref="J43" location="'Self-Assessment Questionnaire'!A82" display="1.3.1 "/>
    <hyperlink ref="R47" location="'Self-Assessment Questionnaire'!A90" display="1.3.2"/>
    <hyperlink ref="R51" location="'Self-Assessment Questionnaire'!A97" display="1.3.3"/>
    <hyperlink ref="B51" location="'Self-Assessment Questionnaire'!A97" display="1.3.3"/>
    <hyperlink ref="R105" location="'Self-Assessment Questionnaire'!A97" display="1.3.3"/>
    <hyperlink ref="R109" location="'Self-Assessment Questionnaire'!A97" display="1.3.3"/>
    <hyperlink ref="R121" location="'Self-Assessment Questionnaire'!A97" display="1.3.3"/>
    <hyperlink ref="AE97" location="'Self-Assessment Questionnaire'!A97" display="1.3.3"/>
    <hyperlink ref="R39" location="'Self-Assessment Questionnaire'!A105" display="1.3.4"/>
    <hyperlink ref="AG17" location="'Self-Assessment Questionnaire'!A105" display="1.3.4"/>
    <hyperlink ref="AE17" location="'Self-Assessment Questionnaire'!A59" display="1.2.1"/>
    <hyperlink ref="AF17" location="'Self-Assessment Questionnaire'!A65" display="1.2.2"/>
    <hyperlink ref="AG39" location="'Self-Assessment Questionnaire'!A105" display="1.3.4"/>
    <hyperlink ref="AE39" location="'Self-Assessment Questionnaire'!A59" display="1.2.1"/>
    <hyperlink ref="S47" location="'Self-Assessment Questionnaire'!A111" display="1.3.5"/>
    <hyperlink ref="S121" location="'Self-Assessment Questionnaire'!A111" display="1.3.5"/>
    <hyperlink ref="R9" location="'Self-Assessment Questionnaire'!A126" display="1.4.1"/>
    <hyperlink ref="AE5" location="'Self-Assessment Questionnaire'!A126" display="1.4.1"/>
    <hyperlink ref="AE21" location="'Self-Assessment Questionnaire'!A130" display="1.4.2"/>
    <hyperlink ref="AH39" location="'Self-Assessment Questionnaire'!A130" display="1.4.2"/>
    <hyperlink ref="J51" location="'Self-Assessment Questionnaire'!A130" display="1.4.2"/>
    <hyperlink ref="K51" location="'Self-Assessment Questionnaire'!A137" display="1.4.3"/>
    <hyperlink ref="AI39" location="'Self-Assessment Questionnaire'!A137" display="1.4.3"/>
    <hyperlink ref="AF21" location="'Self-Assessment Questionnaire'!A137" display="1.4.3"/>
    <hyperlink ref="AE25" location="'Self-Assessment Questionnaire'!A137" display="1.4.3"/>
    <hyperlink ref="AE9" location="'Self-Assessment Questionnaire'!A147" display="1.4.4"/>
    <hyperlink ref="AF25" location="'Self-Assessment Questionnaire'!A147" display="1.4.4"/>
    <hyperlink ref="AJ39" location="'Self-Assessment Questionnaire'!A147" display="1.4.4"/>
    <hyperlink ref="AE29" location="'Self-Assessment Questionnaire'!A154" display="1.4.5"/>
    <hyperlink ref="R43" location="'Self-Assessment Questionnaire'!A154" display="1.4.5"/>
    <hyperlink ref="R97" location="'Self-Assessment Questionnaire'!A154" display="1.4.5"/>
    <hyperlink ref="S9" location="'Self-Assessment Questionnaire'!A154" display="1.4.5"/>
    <hyperlink ref="AF43" location="'Self-Assessment Questionnaire'!A154" display="1.4.5"/>
    <hyperlink ref="B43" location="'Self-Assessment Questionnaire'!A173" display="2.1.1"/>
    <hyperlink ref="S43" location="'Self-Assessment Questionnaire'!A173" display="2.1.1"/>
    <hyperlink ref="B9" location="'Self-Assessment Questionnaire'!A181" display="2.1.2"/>
    <hyperlink ref="C9" location="'Self-Assessment Questionnaire'!A186" display="2.1.3"/>
    <hyperlink ref="C17" location="'Self-Assessment Questionnaire'!A186" display="2.1.3"/>
    <hyperlink ref="C21" location="'Self-Assessment Questionnaire'!A186" display="2.1.3"/>
    <hyperlink ref="E39" location="'Self-Assessment Questionnaire'!A186" display="2.1.3"/>
    <hyperlink ref="R13" location="'Self-Assessment Questionnaire'!A197" display="2.2.1"/>
    <hyperlink ref="K43" location="'Self-Assessment Questionnaire'!A197" display="2.2.1"/>
    <hyperlink ref="C97" location="'Self-Assessment Questionnaire'!A197" display="2.2.1"/>
    <hyperlink ref="S109" location="'Self-Assessment Questionnaire'!A197" display="2.2.1"/>
    <hyperlink ref="R117" location="'Self-Assessment Questionnaire'!A197" display="2.2.1"/>
    <hyperlink ref="R125" location="'Self-Assessment Questionnaire'!A197" display="2.2.1"/>
    <hyperlink ref="J97" location="'Self-Assessment Questionnaire'!A197" display="2.2.1"/>
    <hyperlink ref="L43" location="'Self-Assessment Questionnaire'!A205" display="2.2.2"/>
    <hyperlink ref="C76" location="'Self-Assessment Questionnaire'!A205" display="2.2.2"/>
    <hyperlink ref="D97" location="'Self-Assessment Questionnaire'!A205" display="2.2.2"/>
    <hyperlink ref="S13" location="'Self-Assessment Questionnaire'!A205" display="2.2.2"/>
    <hyperlink ref="T13" location="'Self-Assessment Questionnaire'!A211" display="2.2.3"/>
    <hyperlink ref="J55" location="'Self-Assessment Questionnaire'!A211" display="2.2.3"/>
    <hyperlink ref="J84" location="'Self-Assessment Questionnaire'!A211" display="2.2.3"/>
    <hyperlink ref="B101" location="'Self-Assessment Questionnaire'!A227" display="2.3.1 "/>
    <hyperlink ref="C13" location="'Self-Assessment Questionnaire'!A227" display="2.3.1 "/>
    <hyperlink ref="E97" location="'Self-Assessment Questionnaire'!A233" display="2.3.2"/>
    <hyperlink ref="C101" location="'Self-Assessment Questionnaire'!A233" display="2.3.2"/>
    <hyperlink ref="F97" location="'Self-Assessment Questionnaire'!A239" display="2.3.3"/>
    <hyperlink ref="J88" location="'Self-Assessment Questionnaire'!A239" display="2.3.3"/>
    <hyperlink ref="C80" location="'Self-Assessment Questionnaire'!A239" display="2.3.3"/>
    <hyperlink ref="D80" location="'Self-Assessment Questionnaire'!A246" display="2.3.4"/>
    <hyperlink ref="G97" location="'Self-Assessment Questionnaire'!A246" display="2.3.4"/>
    <hyperlink ref="R72" location="'Self-Assessment Questionnaire'!A246" display="2.3.4"/>
    <hyperlink ref="B72" location="'Self-Assessment Questionnaire'!A246" display="2.3.4"/>
    <hyperlink ref="E80" location="'Self-Assessment Questionnaire'!A253" display="2.3.5"/>
    <hyperlink ref="K88" location="'Self-Assessment Questionnaire'!A253" display="2.3.5"/>
    <hyperlink ref="H97" location="'Self-Assessment Questionnaire'!A253" display="2.3.5"/>
    <hyperlink ref="K13" location="'Self-Assessment Questionnaire'!A263" display="2.4.1"/>
    <hyperlink ref="C72" location="'Self-Assessment Questionnaire'!A263" display="2.4.1"/>
    <hyperlink ref="J72" location="'Self-Assessment Questionnaire'!A263" display="2.4.1"/>
    <hyperlink ref="D76" location="'Self-Assessment Questionnaire'!A263" display="2.4.1"/>
    <hyperlink ref="S125" location="'Self-Assessment Questionnaire'!A263" display="2.4.1"/>
    <hyperlink ref="K5" location="'Self-Assessment Questionnaire'!A263" display="2.4.1"/>
    <hyperlink ref="S72" location="'Self-Assessment Questionnaire'!A263" display="2.4.1"/>
    <hyperlink ref="S39" location="'Self-Assessment Questionnaire'!A290" display="2.5.1.1"/>
    <hyperlink ref="S51" location="'Self-Assessment Questionnaire'!A290" display="2.5.1.1"/>
    <hyperlink ref="T43" location="'Self-Assessment Questionnaire'!A290" display="2.5.1.1"/>
    <hyperlink ref="R101" location="'Self-Assessment Questionnaire'!A298" display="2.5.1.2"/>
    <hyperlink ref="R5" location="'Self-Assessment Questionnaire'!A298" display="2.5.1.2"/>
    <hyperlink ref="S101" location="'Self-Assessment Questionnaire'!A306" display="2.5.1.3"/>
    <hyperlink ref="AE47" location="'Self-Assessment Questionnaire'!A306" display="2.5.1.3"/>
    <hyperlink ref="R76" location="'Self-Assessment Questionnaire'!A306" display="2.5.1.3"/>
    <hyperlink ref="T39" location="'Self-Assessment Questionnaire'!A312" display="2.5.1.4"/>
    <hyperlink ref="T47" location="'Self-Assessment Questionnaire'!A312" display="2.5.1.4"/>
    <hyperlink ref="T101" location="'Self-Assessment Questionnaire'!A318" display="2.5.1.5"/>
    <hyperlink ref="T109" location="'Self-Assessment Questionnaire'!A318" display="2.5.1.5"/>
    <hyperlink ref="AK39" location="'Self-Assessment Questionnaire'!A318" display="2.5.1.5"/>
    <hyperlink ref="AF47" location="'Self-Assessment Questionnaire'!A318" display="2.5.1.5"/>
    <hyperlink ref="K97" location="'Self-Assessment Questionnaire'!A323" display="2.5.1.6"/>
    <hyperlink ref="K25" location="'Self-Assessment Questionnaire'!A323" display="2.5.1.6"/>
    <hyperlink ref="AG47" location="'Self-Assessment Questionnaire'!A332" display="2.5.1.7"/>
    <hyperlink ref="S76" location="'Self-Assessment Questionnaire'!A332" display="2.5.1.7"/>
    <hyperlink ref="S117" location="'Self-Assessment Questionnaire'!A332" display="2.5.1.7"/>
    <hyperlink ref="T9" location="'Self-Assessment Questionnaire'!A339" display="2.5.1.8"/>
    <hyperlink ref="U39" location="'Self-Assessment Questionnaire'!A347" display="2.5.2.1"/>
    <hyperlink ref="T76" location="'Self-Assessment Questionnaire'!A347" display="2.5.2.1"/>
    <hyperlink ref="S97" location="'Self-Assessment Questionnaire'!A347" display="2.5.2.1"/>
    <hyperlink ref="S5" location="'Self-Assessment Questionnaire'!A355" display="2.5.2.2"/>
    <hyperlink ref="T117" location="'Self-Assessment Questionnaire'!A355" display="2.5.2.2"/>
    <hyperlink ref="AE33" location="'Self-Assessment Questionnaire'!A361" display="2.5.2.3"/>
    <hyperlink ref="T97" location="'Self-Assessment Questionnaire'!A361" display="2.5.2.3"/>
    <hyperlink ref="U97" location="'Self-Assessment Questionnaire'!A384" display="2.5.3.1"/>
    <hyperlink ref="AF29" location="'Self-Assessment Questionnaire'!A384" display="2.5.3.1"/>
    <hyperlink ref="V97" location="'Self-Assessment Questionnaire'!A388" display="2.5.3.2"/>
    <hyperlink ref="AG29" location="'Self-Assessment Questionnaire'!A388" display="2.5.3.2"/>
    <hyperlink ref="AF5" location="'Self-Assessment Questionnaire'!A396" display="2.5.3.3"/>
    <hyperlink ref="AH29" location="'Self-Assessment Questionnaire'!A396" display="2.5.3.3"/>
    <hyperlink ref="W97" location="'Self-Assessment Questionnaire'!A396" display="2.5.3.3"/>
    <hyperlink ref="AG43" location="'Self-Assessment Questionnaire'!A400" display="2.5.3.4"/>
    <hyperlink ref="K84" location="'Self-Assessment Questionnaire'!A400" display="2.5.3.4"/>
    <hyperlink ref="X97" location="'Self-Assessment Questionnaire'!A400" display="2.5.3.4"/>
    <hyperlink ref="U101" location="'Self-Assessment Questionnaire'!A400" display="2.5.3.4"/>
    <hyperlink ref="AG21" location="'Self-Assessment Questionnaire'!A406" display="2.5.3.5"/>
    <hyperlink ref="L51" location="'Self-Assessment Questionnaire'!A406" display="2.5.3.5"/>
    <hyperlink ref="AF97" location="'Self-Assessment Questionnaire'!A419" display="3.1.1"/>
    <hyperlink ref="AG97" location="'Self-Assessment Questionnaire'!A422" display="3.1.2"/>
    <hyperlink ref="T105" location="'Self-Assessment Questionnaire'!A422" display="3.1.2"/>
    <hyperlink ref="S105" location="'Self-Assessment Questionnaire'!A419" display="3.1.1"/>
    <hyperlink ref="U117" location="'Self-Assessment Questionnaire'!A419" display="3.1.1"/>
    <hyperlink ref="AH97" location="'Self-Assessment Questionnaire'!A429" display="3.1.3"/>
    <hyperlink ref="U105" location="'Self-Assessment Questionnaire'!A429" display="3.1.3"/>
    <hyperlink ref="U109" location="'Self-Assessment Questionnaire'!A429" display="3.1.3"/>
    <hyperlink ref="R80" location="'Self-Assessment Questionnaire'!A435" display="3.1.4"/>
    <hyperlink ref="AI97" location="'Self-Assessment Questionnaire'!A441" display="3.1.5"/>
    <hyperlink ref="V105" location="'Self-Assessment Questionnaire'!A441" display="3.1.5"/>
    <hyperlink ref="AJ97" location="'Self-Assessment Questionnaire'!A447" display="3.1.6"/>
    <hyperlink ref="W105" location="'Self-Assessment Questionnaire'!A447" display="3.1.6"/>
    <hyperlink ref="V117" location="'Self-Assessment Questionnaire'!A447" display="3.1.6"/>
    <hyperlink ref="T125" location="'Self-Assessment Questionnaire'!A447" display="3.1.6"/>
    <hyperlink ref="S80" location="'Self-Assessment Questionnaire'!A447" display="3.1.6"/>
    <hyperlink ref="I97" location="'Self-Assessment Questionnaire'!A447" display="3.1.6"/>
    <hyperlink ref="U125" location="'Self-Assessment Questionnaire'!A453" display="3.1.7"/>
    <hyperlink ref="E76" location="'Self-Assessment Questionnaire'!A453" display="3.1.7"/>
    <hyperlink ref="L97" location="'Self-Assessment Questionnaire'!A453" display="3.1.7"/>
    <hyperlink ref="J67" location="'Self-Assessment Questionnaire'!A464" display="3.2.1"/>
    <hyperlink ref="K67" location="'Self-Assessment Questionnaire'!A471" display="3.2.2"/>
    <hyperlink ref="J92" location="'Self-Assessment Questionnaire'!A471" display="3.2.2"/>
    <hyperlink ref="L67" location="'Self-Assessment Questionnaire'!A477" display="3.2.3"/>
    <hyperlink ref="K92" location="'Self-Assessment Questionnaire'!A477" display="3.2.3"/>
    <hyperlink ref="W117" location="'Self-Assessment Questionnaire'!A495" display="3.3.1"/>
    <hyperlink ref="V125" location="'Self-Assessment Questionnaire'!A495" display="3.3.1"/>
    <hyperlink ref="K55" location="'Self-Assessment Questionnaire'!A495" display="3.3.1"/>
    <hyperlink ref="M97" location="'Self-Assessment Questionnaire'!A522" display="4.1.1"/>
    <hyperlink ref="U76" location="'Self-Assessment Questionnaire'!A522" display="4.1.1"/>
    <hyperlink ref="F39" location="'Self-Assessment Questionnaire'!A528" display="4.1.2"/>
    <hyperlink ref="K80" location="'Self-Assessment Questionnaire'!A528" display="4.1.2"/>
    <hyperlink ref="N97" location="'Self-Assessment Questionnaire'!A528" display="4.1.2"/>
    <hyperlink ref="O97" location="'Self-Assessment Questionnaire'!A535" display="4.1.3"/>
    <hyperlink ref="P97" location="'Self-Assessment Questionnaire'!A539" display="4.1.4"/>
    <hyperlink ref="Q97" location="'Self-Assessment Questionnaire'!A543" display="4.1.5"/>
    <hyperlink ref="R113" location="'Self-Assessment Questionnaire'!A547" display="4.1.6"/>
    <hyperlink ref="AK97" location="'Self-Assessment Questionnaire'!A547" display="4.1.6"/>
    <hyperlink ref="X117" location="'Self-Assessment Questionnaire'!A551" display="4.1.7"/>
    <hyperlink ref="AH47" location="'Self-Assessment Questionnaire'!A551" display="4.1.7"/>
    <hyperlink ref="Y117" location="'Self-Assessment Questionnaire'!A555" display="4.1.8"/>
    <hyperlink ref="T80" location="'Self-Assessment Questionnaire'!A555" display="4.1.8"/>
    <hyperlink ref="Z117" location="'Self-Assessment Questionnaire'!A559" display="4.1.9"/>
    <hyperlink ref="AA117" location="'Self-Assessment Questionnaire'!A563" display="4.1.10"/>
    <hyperlink ref="G39" location="'Self-Assessment Questionnaire'!A563" display="4.1.10"/>
    <hyperlink ref="R129" location="'Self-Assessment Questionnaire'!A555" display="4.1.8"/>
    <hyperlink ref="W125" location="'Self-Assessment Questionnaire'!A567" display="4.1.11"/>
    <hyperlink ref="U80" location="'Self-Assessment Questionnaire'!A567" display="4.1.11"/>
    <hyperlink ref="X125" location="'Self-Assessment Questionnaire'!A571" display="4.1.12"/>
    <hyperlink ref="V80" location="'Self-Assessment Questionnaire'!A571" display="4.1.12"/>
    <hyperlink ref="AB117" location="'Self-Assessment Questionnaire'!A575" display="4.1.13"/>
    <hyperlink ref="W80" location="'Self-Assessment Questionnaire'!A575" display="4.1.13"/>
    <hyperlink ref="AC117" location="'Self-Assessment Questionnaire'!A579" display="4.1.14"/>
    <hyperlink ref="Y125" location="'Self-Assessment Questionnaire'!A579" display="4.1.14"/>
    <hyperlink ref="AD117" location="'Self-Assessment Questionnaire'!A583" display="4.1.15"/>
    <hyperlink ref="Z125" location="'Self-Assessment Questionnaire'!A583" display="4.1.15"/>
    <hyperlink ref="S113" location="'Self-Assessment Questionnaire'!A583" display="4.1.15"/>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5</vt:i4>
      </vt:variant>
      <vt:variant>
        <vt:lpstr>Benoemde bereiken</vt:lpstr>
      </vt:variant>
      <vt:variant>
        <vt:i4>6</vt:i4>
      </vt:variant>
    </vt:vector>
  </HeadingPairs>
  <TitlesOfParts>
    <vt:vector size="11" baseType="lpstr">
      <vt:lpstr>Introduction</vt:lpstr>
      <vt:lpstr>Instructions</vt:lpstr>
      <vt:lpstr>Self-Assessment Questionnaire</vt:lpstr>
      <vt:lpstr>Score</vt:lpstr>
      <vt:lpstr>Capability Matrix</vt:lpstr>
      <vt:lpstr>Score!_Toc199758172</vt:lpstr>
      <vt:lpstr>'Self-Assessment Questionnaire'!_Toc200859186</vt:lpstr>
      <vt:lpstr>'Self-Assessment Questionnaire'!_Toc200859187</vt:lpstr>
      <vt:lpstr>'Self-Assessment Questionnaire'!_Toc200859188</vt:lpstr>
      <vt:lpstr>'Self-Assessment Questionnaire'!_Toc200859189</vt:lpstr>
      <vt:lpstr>'Self-Assessment Questionnaire'!_Toc200859190</vt:lpstr>
    </vt:vector>
  </TitlesOfParts>
  <Company>Carrefour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Carrefour</dc:creator>
  <cp:lastModifiedBy>GSO</cp:lastModifiedBy>
  <dcterms:created xsi:type="dcterms:W3CDTF">2008-06-24T09:01:45Z</dcterms:created>
  <dcterms:modified xsi:type="dcterms:W3CDTF">2010-05-17T14:40:32Z</dcterms:modified>
</cp:coreProperties>
</file>